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480" windowWidth="14340" windowHeight="6495" activeTab="0"/>
  </bookViews>
  <sheets>
    <sheet name="打ち込み表" sheetId="1" r:id="rId1"/>
    <sheet name="集計表" sheetId="2" r:id="rId2"/>
  </sheets>
  <definedNames>
    <definedName name="_xlfn.COUNTIFS" hidden="1">#NAME?</definedName>
    <definedName name="_xlnm.Print_Area" localSheetId="1">'集計表'!$A$1:$P$171</definedName>
  </definedNames>
  <calcPr fullCalcOnLoad="1"/>
</workbook>
</file>

<file path=xl/comments1.xml><?xml version="1.0" encoding="utf-8"?>
<comments xmlns="http://schemas.openxmlformats.org/spreadsheetml/2006/main">
  <authors>
    <author>core-i5</author>
  </authors>
  <commentList>
    <comment ref="C4" authorId="0">
      <text>
        <r>
          <rPr>
            <b/>
            <sz val="9"/>
            <rFont val="ＭＳ Ｐゴシック"/>
            <family val="3"/>
          </rPr>
          <t>校種不明は“５”を入力</t>
        </r>
      </text>
    </comment>
    <comment ref="D4" authorId="0">
      <text>
        <r>
          <rPr>
            <b/>
            <sz val="9"/>
            <rFont val="ＭＳ Ｐゴシック"/>
            <family val="3"/>
          </rPr>
          <t xml:space="preserve">年齢不明・その他は“３”を入力
</t>
        </r>
      </text>
    </comment>
    <comment ref="E4" authorId="0">
      <text>
        <r>
          <rPr>
            <b/>
            <sz val="9"/>
            <rFont val="ＭＳ Ｐゴシック"/>
            <family val="3"/>
          </rPr>
          <t>職種不明は“10”を入力</t>
        </r>
      </text>
    </comment>
  </commentList>
</comments>
</file>

<file path=xl/sharedStrings.xml><?xml version="1.0" encoding="utf-8"?>
<sst xmlns="http://schemas.openxmlformats.org/spreadsheetml/2006/main" count="177" uniqueCount="157">
  <si>
    <t>例</t>
  </si>
  <si>
    <t>特別支援</t>
  </si>
  <si>
    <t>年齢</t>
  </si>
  <si>
    <t>職種</t>
  </si>
  <si>
    <t>校種</t>
  </si>
  <si>
    <t>総数</t>
  </si>
  <si>
    <t>不明</t>
  </si>
  <si>
    <t>小学校</t>
  </si>
  <si>
    <t>中学校</t>
  </si>
  <si>
    <t>高校</t>
  </si>
  <si>
    <t>合計</t>
  </si>
  <si>
    <t>20代</t>
  </si>
  <si>
    <t>30代</t>
  </si>
  <si>
    <t>教諭</t>
  </si>
  <si>
    <t>養教</t>
  </si>
  <si>
    <t>実教</t>
  </si>
  <si>
    <t>事務</t>
  </si>
  <si>
    <t>栄養</t>
  </si>
  <si>
    <t>司書</t>
  </si>
  <si>
    <t>現業</t>
  </si>
  <si>
    <t>その他</t>
  </si>
  <si>
    <t>校種年齢</t>
  </si>
  <si>
    <t>校種職種</t>
  </si>
  <si>
    <t>回答者数</t>
  </si>
  <si>
    <t>健康に働けていますか？</t>
  </si>
  <si>
    <t>性別</t>
  </si>
  <si>
    <t>組合名（学校名）</t>
  </si>
  <si>
    <t>男性</t>
  </si>
  <si>
    <t>女性</t>
  </si>
  <si>
    <t>寄宿舎</t>
  </si>
  <si>
    <t>校種性別</t>
  </si>
  <si>
    <t>校種子ども</t>
  </si>
  <si>
    <t>④</t>
  </si>
  <si>
    <t>①</t>
  </si>
  <si>
    <t>③</t>
  </si>
  <si>
    <t>生徒指導</t>
  </si>
  <si>
    <t>校務分掌</t>
  </si>
  <si>
    <t>病気休暇</t>
  </si>
  <si>
    <t>忌引休暇</t>
  </si>
  <si>
    <t>結婚休暇</t>
  </si>
  <si>
    <t>男性の育児参加休暇</t>
  </si>
  <si>
    <t>産前産後休暇</t>
  </si>
  <si>
    <t>生理休暇</t>
  </si>
  <si>
    <t>介護休暇</t>
  </si>
  <si>
    <t>ボランティア休暇</t>
  </si>
  <si>
    <t>リフレッシュ休暇</t>
  </si>
  <si>
    <t>夏季休暇</t>
  </si>
  <si>
    <t>⑤</t>
  </si>
  <si>
    <t>⑧</t>
  </si>
  <si>
    <t>土曜授業</t>
  </si>
  <si>
    <t>学級経営</t>
  </si>
  <si>
    <t>２月後半</t>
  </si>
  <si>
    <t>３月前半</t>
  </si>
  <si>
    <t>３月中旬</t>
  </si>
  <si>
    <t>３月後半</t>
  </si>
  <si>
    <t>時間不足</t>
  </si>
  <si>
    <t>保護者対応</t>
  </si>
  <si>
    <t>部活動指導</t>
  </si>
  <si>
    <t>研修全般</t>
  </si>
  <si>
    <t>教員不足</t>
  </si>
  <si>
    <t>給料が少ない</t>
  </si>
  <si>
    <t>学習指導</t>
  </si>
  <si>
    <t>育児時間休暇</t>
  </si>
  <si>
    <t>妊娠障害休暇</t>
  </si>
  <si>
    <t>不妊治療休暇</t>
  </si>
  <si>
    <t>配偶者出産休暇</t>
  </si>
  <si>
    <t>家族の看護のための休暇</t>
  </si>
  <si>
    <t>健康管理の日</t>
  </si>
  <si>
    <t>プライベートと仕事の両立（子育て含む）</t>
  </si>
  <si>
    <t>外部との連携</t>
  </si>
  <si>
    <t>あなたが知っている特別休暇を教えてください。（複数可）</t>
  </si>
  <si>
    <t>まったく終わらない</t>
  </si>
  <si>
    <t>部活動に関わって、以下のことで自己負担をした経験がありますか？（複数可）</t>
  </si>
  <si>
    <t>ユニフォームなど着用するもの</t>
  </si>
  <si>
    <t>自己負担はまったくない</t>
  </si>
  <si>
    <t>2020年度・組合連青年部アンケート集計</t>
  </si>
  <si>
    <t>2020年度・組合連青年部アンケート打ち込み表</t>
  </si>
  <si>
    <t>※入力は【打ち込み表】シートに行い、こちらのシートには入力しないでください。</t>
  </si>
  <si>
    <t>A</t>
  </si>
  <si>
    <t>B</t>
  </si>
  <si>
    <t>C</t>
  </si>
  <si>
    <t>その他記述</t>
  </si>
  <si>
    <t>10その他記述</t>
  </si>
  <si>
    <t>※例のように、回答の数字を入力してください。</t>
  </si>
  <si>
    <t>勤務</t>
  </si>
  <si>
    <t>A</t>
  </si>
  <si>
    <t>終わる</t>
  </si>
  <si>
    <t>たまに終わる</t>
  </si>
  <si>
    <t>まだ本格的に始まっていない、やっていない</t>
  </si>
  <si>
    <t>B</t>
  </si>
  <si>
    <t>３時間以内</t>
  </si>
  <si>
    <t>７時間45分以内</t>
  </si>
  <si>
    <t>それ以上</t>
  </si>
  <si>
    <t>C</t>
  </si>
  <si>
    <t>ラケット・ボールなど競技・活動に必要なもの</t>
  </si>
  <si>
    <t>会場までの旅費・駐車場代</t>
  </si>
  <si>
    <t>審判資格やその他の資格取得、講習会などの費用</t>
  </si>
  <si>
    <t>土日の通常の部活動手当は３時間以上は手当が増額されませんが、</t>
  </si>
  <si>
    <t>３時間以内に終わっていますか？</t>
  </si>
  <si>
    <t>土日の試合・大会・演奏会等の引率は「2時間まで1800円、3時間まで2700円」と</t>
  </si>
  <si>
    <t>健康である</t>
  </si>
  <si>
    <t>たまに不調になる</t>
  </si>
  <si>
    <t>しばしば不調となる</t>
  </si>
  <si>
    <t>病気や怪我があり、健康とは言えない</t>
  </si>
  <si>
    <t>新型コロナ感染症での休校期間中、「在宅勤務」「特休３号（出勤困難休暇）」は取りましたか？</t>
  </si>
  <si>
    <t>②</t>
  </si>
  <si>
    <t>「在宅勤務」➡</t>
  </si>
  <si>
    <t>できた</t>
  </si>
  <si>
    <t>できないときもあった</t>
  </si>
  <si>
    <t>できなかった</t>
  </si>
  <si>
    <t>制度を知らなかった</t>
  </si>
  <si>
    <t>「特休3号」➡</t>
  </si>
  <si>
    <t>取れた</t>
  </si>
  <si>
    <t>全く取れなかった</t>
  </si>
  <si>
    <t>ほぼ取れた</t>
  </si>
  <si>
    <t>取れることを知らなかった</t>
  </si>
  <si>
    <t>協力できているとは言えない</t>
  </si>
  <si>
    <t>部分的に協力できている</t>
  </si>
  <si>
    <t>十分協力できている</t>
  </si>
  <si>
    <t>大いに感じる</t>
  </si>
  <si>
    <t>感じる</t>
  </si>
  <si>
    <t>あまり感じない</t>
  </si>
  <si>
    <t>全く感じない（従来と同じ）</t>
  </si>
  <si>
    <t>他にも知っている</t>
  </si>
  <si>
    <t>⑥</t>
  </si>
  <si>
    <t>はい</t>
  </si>
  <si>
    <t>いいえ</t>
  </si>
  <si>
    <t>⑦</t>
  </si>
  <si>
    <t>２月中旬前</t>
  </si>
  <si>
    <t>仕事をしていて最もやりがいを感じることはなんですか？（複数可）</t>
  </si>
  <si>
    <t>⑨</t>
  </si>
  <si>
    <t>働いていて悩んでいること、困っていることはありますか？（複数可）</t>
  </si>
  <si>
    <t>ない</t>
  </si>
  <si>
    <t>健康面</t>
  </si>
  <si>
    <t>自己の能力や適性</t>
  </si>
  <si>
    <t>自己研鑽</t>
  </si>
  <si>
    <t>同僚との人間関係</t>
  </si>
  <si>
    <t>管理職・上司との人間関係</t>
  </si>
  <si>
    <t>新型コロナへの対応</t>
  </si>
  <si>
    <t>休校期間の「遅れ」を取り戻すために、</t>
  </si>
  <si>
    <t>子どもたちにも負担をかけていると感じますか？</t>
  </si>
  <si>
    <t>新型コロナ感染症対策に関連する業務（消毒など）で</t>
  </si>
  <si>
    <t>教職員間での協力体制はどうですか？</t>
  </si>
  <si>
    <t>「7時間45分まで5100円」の２つの手当がありますが、</t>
  </si>
  <si>
    <t>平均的にどのくらい拘束されていますか？</t>
  </si>
  <si>
    <t>異動の場合、次の赴任校は、いつ頃までに知らせてもらえると良いですか？</t>
  </si>
  <si>
    <t>【中学校・高校など部活動について】</t>
  </si>
  <si>
    <t>【全員回答】</t>
  </si>
  <si>
    <t>上記のような年休や特別休暇の取り方を知る機会を</t>
  </si>
  <si>
    <t>充実してほしいですか？</t>
  </si>
  <si>
    <t>学習の指導</t>
  </si>
  <si>
    <t>生活の指導</t>
  </si>
  <si>
    <t>担任の仕事</t>
  </si>
  <si>
    <t>研修や発表</t>
  </si>
  <si>
    <t>教材研究</t>
  </si>
  <si>
    <t>分掌の仕事</t>
  </si>
  <si>
    <t>部活動の指導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</si>
</sst>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日&quot;"/>
    <numFmt numFmtId="177" formatCode="#&quot;人&quot;"/>
    <numFmt numFmtId="178" formatCode="h&quot;時&quot;mm&quot;分&quot;;@"/>
    <numFmt numFmtId="179" formatCode="#"/>
    <numFmt numFmtId="180" formatCode="[$-F400]h:mm:ss\ AM/PM"/>
    <numFmt numFmtId="181" formatCode="h:m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0.0%"/>
    <numFmt numFmtId="188" formatCode="_ \\* #,##0_ ;_ \\* \-#,##0_ ;_ \\* \-_ ;_ @_ "/>
    <numFmt numFmtId="189" formatCode="#&quot;日&quot;\ "/>
    <numFmt numFmtId="190" formatCode="[&lt;=999]000;[&lt;=9999]000\-00;000\-0000"/>
  </numFmts>
  <fonts count="5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1"/>
      <color indexed="22"/>
      <name val="ＭＳ Ｐゴシック"/>
      <family val="3"/>
    </font>
    <font>
      <sz val="8"/>
      <color indexed="55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0.5"/>
      <name val="ＭＳ Ｐ明朝"/>
      <family val="1"/>
    </font>
    <font>
      <sz val="11"/>
      <color indexed="6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medium"/>
      <top style="thin"/>
      <bottom style="medium"/>
    </border>
    <border>
      <left style="dotted"/>
      <right>
        <color indexed="63"/>
      </right>
      <top style="medium"/>
      <bottom style="medium"/>
    </border>
    <border>
      <left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52" fillId="0" borderId="0" xfId="0" applyFont="1" applyAlignment="1">
      <alignment vertical="center"/>
    </xf>
    <xf numFmtId="187" fontId="0" fillId="0" borderId="0" xfId="0" applyNumberForma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0" fillId="0" borderId="0" xfId="0" applyNumberFormat="1" applyFill="1" applyAlignment="1">
      <alignment vertical="center" shrinkToFit="1"/>
    </xf>
    <xf numFmtId="49" fontId="7" fillId="0" borderId="30" xfId="0" applyNumberFormat="1" applyFont="1" applyFill="1" applyBorder="1" applyAlignment="1">
      <alignment vertical="center" shrinkToFit="1"/>
    </xf>
    <xf numFmtId="49" fontId="7" fillId="0" borderId="11" xfId="0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0" borderId="37" xfId="0" applyNumberFormat="1" applyFill="1" applyBorder="1" applyAlignment="1">
      <alignment vertical="center"/>
    </xf>
    <xf numFmtId="0" fontId="0" fillId="0" borderId="38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34" borderId="39" xfId="0" applyNumberFormat="1" applyFill="1" applyBorder="1" applyAlignment="1">
      <alignment vertical="center"/>
    </xf>
    <xf numFmtId="0" fontId="0" fillId="34" borderId="40" xfId="0" applyNumberFormat="1" applyFill="1" applyBorder="1" applyAlignment="1">
      <alignment vertical="center"/>
    </xf>
    <xf numFmtId="0" fontId="0" fillId="34" borderId="41" xfId="0" applyNumberFormat="1" applyFill="1" applyBorder="1" applyAlignment="1">
      <alignment vertical="center"/>
    </xf>
    <xf numFmtId="0" fontId="0" fillId="34" borderId="42" xfId="0" applyNumberForma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51" fillId="32" borderId="43" xfId="60" applyNumberFormat="1" applyBorder="1" applyAlignment="1">
      <alignment vertical="center" shrinkToFit="1"/>
    </xf>
    <xf numFmtId="0" fontId="0" fillId="34" borderId="44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0" borderId="46" xfId="0" applyNumberFormat="1" applyFill="1" applyBorder="1" applyAlignment="1">
      <alignment vertical="center"/>
    </xf>
    <xf numFmtId="49" fontId="11" fillId="33" borderId="39" xfId="0" applyNumberFormat="1" applyFont="1" applyFill="1" applyBorder="1" applyAlignment="1">
      <alignment horizontal="center" vertical="center" shrinkToFit="1"/>
    </xf>
    <xf numFmtId="49" fontId="51" fillId="32" borderId="47" xfId="60" applyNumberForma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34" borderId="48" xfId="0" applyNumberFormat="1" applyFill="1" applyBorder="1" applyAlignment="1">
      <alignment vertical="center"/>
    </xf>
    <xf numFmtId="0" fontId="0" fillId="0" borderId="49" xfId="0" applyNumberFormat="1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0" fillId="34" borderId="51" xfId="0" applyNumberFormat="1" applyFill="1" applyBorder="1" applyAlignment="1">
      <alignment vertical="center"/>
    </xf>
    <xf numFmtId="0" fontId="0" fillId="0" borderId="52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49" fontId="51" fillId="32" borderId="53" xfId="60" applyNumberFormat="1" applyBorder="1" applyAlignment="1">
      <alignment vertical="center" shrinkToFit="1"/>
    </xf>
    <xf numFmtId="0" fontId="0" fillId="0" borderId="54" xfId="0" applyNumberFormat="1" applyFill="1" applyBorder="1" applyAlignment="1">
      <alignment vertical="center"/>
    </xf>
    <xf numFmtId="0" fontId="0" fillId="0" borderId="55" xfId="0" applyNumberFormat="1" applyFill="1" applyBorder="1" applyAlignment="1">
      <alignment vertical="center"/>
    </xf>
    <xf numFmtId="0" fontId="0" fillId="0" borderId="56" xfId="0" applyNumberFormat="1" applyFill="1" applyBorder="1" applyAlignment="1">
      <alignment vertical="center"/>
    </xf>
    <xf numFmtId="0" fontId="0" fillId="0" borderId="57" xfId="0" applyNumberFormat="1" applyFill="1" applyBorder="1" applyAlignment="1">
      <alignment vertical="center"/>
    </xf>
    <xf numFmtId="0" fontId="0" fillId="0" borderId="58" xfId="0" applyNumberFormat="1" applyFill="1" applyBorder="1" applyAlignment="1">
      <alignment vertical="center"/>
    </xf>
    <xf numFmtId="0" fontId="0" fillId="0" borderId="59" xfId="0" applyNumberFormat="1" applyFill="1" applyBorder="1" applyAlignment="1">
      <alignment vertical="center"/>
    </xf>
    <xf numFmtId="0" fontId="0" fillId="0" borderId="60" xfId="0" applyNumberFormat="1" applyFill="1" applyBorder="1" applyAlignment="1">
      <alignment vertical="center"/>
    </xf>
    <xf numFmtId="49" fontId="51" fillId="32" borderId="61" xfId="60" applyNumberForma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2" fillId="0" borderId="29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177" fontId="54" fillId="0" borderId="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177" fontId="53" fillId="0" borderId="0" xfId="0" applyNumberFormat="1" applyFont="1" applyBorder="1" applyAlignment="1">
      <alignment vertical="center"/>
    </xf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1" fillId="33" borderId="39" xfId="0" applyNumberFormat="1" applyFont="1" applyFill="1" applyBorder="1" applyAlignment="1">
      <alignment horizontal="center" vertical="center" shrinkToFit="1"/>
    </xf>
    <xf numFmtId="0" fontId="11" fillId="33" borderId="39" xfId="0" applyNumberFormat="1" applyFont="1" applyFill="1" applyBorder="1" applyAlignment="1">
      <alignment vertical="center" shrinkToFit="1"/>
    </xf>
    <xf numFmtId="0" fontId="11" fillId="33" borderId="18" xfId="0" applyNumberFormat="1" applyFont="1" applyFill="1" applyBorder="1" applyAlignment="1">
      <alignment horizontal="center" vertical="center" shrinkToFit="1"/>
    </xf>
    <xf numFmtId="0" fontId="11" fillId="33" borderId="39" xfId="0" applyNumberFormat="1" applyFont="1" applyFill="1" applyBorder="1" applyAlignment="1">
      <alignment horizontal="center" vertical="center"/>
    </xf>
    <xf numFmtId="0" fontId="11" fillId="33" borderId="42" xfId="0" applyNumberFormat="1" applyFont="1" applyFill="1" applyBorder="1" applyAlignment="1">
      <alignment vertical="center" shrinkToFit="1"/>
    </xf>
    <xf numFmtId="0" fontId="11" fillId="33" borderId="14" xfId="0" applyNumberFormat="1" applyFont="1" applyFill="1" applyBorder="1" applyAlignment="1">
      <alignment horizontal="center" vertical="center" shrinkToFit="1"/>
    </xf>
    <xf numFmtId="0" fontId="11" fillId="33" borderId="42" xfId="0" applyNumberFormat="1" applyFont="1" applyFill="1" applyBorder="1" applyAlignment="1">
      <alignment vertical="center"/>
    </xf>
    <xf numFmtId="0" fontId="55" fillId="0" borderId="42" xfId="0" applyNumberFormat="1" applyFont="1" applyFill="1" applyBorder="1" applyAlignment="1">
      <alignment vertical="center" shrinkToFit="1"/>
    </xf>
    <xf numFmtId="0" fontId="55" fillId="0" borderId="41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11" fillId="33" borderId="41" xfId="0" applyNumberFormat="1" applyFont="1" applyFill="1" applyBorder="1" applyAlignment="1">
      <alignment vertical="center" shrinkToFit="1"/>
    </xf>
    <xf numFmtId="0" fontId="11" fillId="33" borderId="51" xfId="0" applyNumberFormat="1" applyFont="1" applyFill="1" applyBorder="1" applyAlignment="1">
      <alignment vertical="center" shrinkToFit="1"/>
    </xf>
    <xf numFmtId="0" fontId="11" fillId="33" borderId="15" xfId="0" applyNumberFormat="1" applyFont="1" applyFill="1" applyBorder="1" applyAlignment="1">
      <alignment horizontal="center" vertical="center" shrinkToFit="1"/>
    </xf>
    <xf numFmtId="0" fontId="11" fillId="33" borderId="47" xfId="0" applyNumberFormat="1" applyFont="1" applyFill="1" applyBorder="1" applyAlignment="1">
      <alignment horizontal="center" vertical="center" shrinkToFit="1"/>
    </xf>
    <xf numFmtId="0" fontId="51" fillId="0" borderId="0" xfId="60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5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2" xfId="0" applyFill="1" applyBorder="1" applyAlignment="1">
      <alignment vertical="center"/>
    </xf>
    <xf numFmtId="0" fontId="5" fillId="0" borderId="63" xfId="0" applyFont="1" applyBorder="1" applyAlignment="1">
      <alignment horizontal="right" vertical="center"/>
    </xf>
    <xf numFmtId="0" fontId="5" fillId="0" borderId="63" xfId="0" applyFont="1" applyBorder="1" applyAlignment="1">
      <alignment vertical="center"/>
    </xf>
    <xf numFmtId="177" fontId="54" fillId="0" borderId="63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49" fontId="0" fillId="0" borderId="0" xfId="0" applyNumberFormat="1" applyFill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28" borderId="64" xfId="43" applyFont="1" applyBorder="1" applyAlignment="1">
      <alignment horizontal="center" vertical="center"/>
    </xf>
    <xf numFmtId="0" fontId="8" fillId="28" borderId="65" xfId="43" applyFont="1" applyBorder="1" applyAlignment="1">
      <alignment horizontal="center" vertical="center"/>
    </xf>
    <xf numFmtId="0" fontId="51" fillId="32" borderId="0" xfId="6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 val="0"/>
        <sz val="11"/>
      </font>
      <fill>
        <patternFill patternType="solid">
          <fgColor indexed="41"/>
          <bgColor indexed="27"/>
        </patternFill>
      </fill>
    </dxf>
    <dxf>
      <fill>
        <patternFill>
          <bgColor indexed="41"/>
        </patternFill>
      </fill>
    </dxf>
    <dxf>
      <font>
        <b val="0"/>
        <sz val="11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75"/>
          <c:y val="0.1145"/>
          <c:w val="0.7175"/>
          <c:h val="0.7655"/>
        </c:manualLayout>
      </c:layout>
      <c:pieChart>
        <c:varyColors val="1"/>
        <c:ser>
          <c:idx val="0"/>
          <c:order val="0"/>
          <c:spPr>
            <a:solidFill>
              <a:srgbClr val="79924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'集計表'!$A$25:$A$28</c:f>
              <c:numCache/>
            </c:numRef>
          </c:cat>
          <c:val>
            <c:numRef>
              <c:f>'集計表'!$I$25:$I$28</c:f>
              <c:numCache/>
            </c:numRef>
          </c:val>
        </c:ser>
        <c:ser>
          <c:idx val="1"/>
          <c:order val="1"/>
          <c:spPr>
            <a:solidFill>
              <a:srgbClr val="91AF5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'集計表'!$B$25:$B$27</c:f>
              <c:strCache/>
            </c:strRef>
          </c:cat>
          <c:val>
            <c:numRef>
              <c:f>'集計表'!$I$25:$I$27</c:f>
              <c:numCache/>
            </c:numRef>
          </c:val>
        </c:ser>
        <c:ser>
          <c:idx val="2"/>
          <c:order val="2"/>
          <c:spPr>
            <a:solidFill>
              <a:srgbClr val="AEC68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'集計表'!$B$25:$B$27</c:f>
              <c:strCache/>
            </c:strRef>
          </c:cat>
          <c:val>
            <c:numRef>
              <c:f>'集計表'!$I$25:$I$27</c:f>
              <c:numCache/>
            </c:numRef>
          </c:val>
        </c:ser>
        <c:ser>
          <c:idx val="3"/>
          <c:order val="3"/>
          <c:spPr>
            <a:solidFill>
              <a:srgbClr val="CDDBB8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'集計表'!$B$25:$B$27</c:f>
              <c:strCache/>
            </c:strRef>
          </c:cat>
          <c:val>
            <c:numRef>
              <c:f>'集計表'!$I$25:$I$27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8"/>
          <c:y val="0.115"/>
          <c:w val="0.7095"/>
          <c:h val="0.7645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'集計表'!$A$71:$A$74</c:f>
              <c:numCache/>
            </c:numRef>
          </c:cat>
          <c:val>
            <c:numRef>
              <c:f>'集計表'!$G$71:$G$74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485"/>
          <c:w val="0.947"/>
          <c:h val="0.88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'集計表'!$B$137:$B$144</c:f>
              <c:strCache/>
            </c:strRef>
          </c:cat>
          <c:val>
            <c:numRef>
              <c:f>'集計表'!$H$137:$H$144</c:f>
              <c:numCache/>
            </c:numRef>
          </c:val>
        </c:ser>
        <c:axId val="14651358"/>
        <c:axId val="64753359"/>
      </c:barChart>
      <c:catAx>
        <c:axId val="14651358"/>
        <c:scaling>
          <c:orientation val="maxMin"/>
        </c:scaling>
        <c:axPos val="l"/>
        <c:delete val="1"/>
        <c:majorTickMark val="out"/>
        <c:minorTickMark val="none"/>
        <c:tickLblPos val="none"/>
        <c:crossAx val="64753359"/>
        <c:crosses val="autoZero"/>
        <c:auto val="1"/>
        <c:lblOffset val="100"/>
        <c:tickLblSkip val="1"/>
        <c:noMultiLvlLbl val="0"/>
      </c:catAx>
      <c:valAx>
        <c:axId val="6475335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14651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1115"/>
          <c:w val="0.7605"/>
          <c:h val="0.77175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'集計表'!$A$81:$A$83</c:f>
              <c:numCache/>
            </c:numRef>
          </c:cat>
          <c:val>
            <c:numRef>
              <c:f>'集計表'!$G$81:$G$83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5"/>
          <c:y val="0.1115"/>
          <c:w val="0.759"/>
          <c:h val="0.76675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'集計表'!$A$90:$A$93</c:f>
              <c:numCache/>
            </c:numRef>
          </c:cat>
          <c:val>
            <c:numRef>
              <c:f>'集計表'!$G$90:$G$93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6375"/>
          <c:w val="0.94025"/>
          <c:h val="0.85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'集計表'!$B$41:$B$46</c:f>
              <c:strCache/>
            </c:strRef>
          </c:cat>
          <c:val>
            <c:numRef>
              <c:f>'集計表'!$I$41:$I$46</c:f>
              <c:numCache/>
            </c:numRef>
          </c:val>
        </c:ser>
        <c:gapWidth val="100"/>
        <c:axId val="21967456"/>
        <c:axId val="63489377"/>
      </c:barChart>
      <c:catAx>
        <c:axId val="21967456"/>
        <c:scaling>
          <c:orientation val="maxMin"/>
        </c:scaling>
        <c:axPos val="l"/>
        <c:delete val="1"/>
        <c:majorTickMark val="out"/>
        <c:minorTickMark val="none"/>
        <c:tickLblPos val="none"/>
        <c:crossAx val="63489377"/>
        <c:crosses val="autoZero"/>
        <c:auto val="1"/>
        <c:lblOffset val="100"/>
        <c:tickLblSkip val="1"/>
        <c:noMultiLvlLbl val="0"/>
      </c:catAx>
      <c:valAx>
        <c:axId val="6348937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21967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5"/>
          <c:y val="0.12675"/>
          <c:w val="0.69925"/>
          <c:h val="0.73925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'集計表'!$B$119:$B$120</c:f>
              <c:strCache/>
            </c:strRef>
          </c:cat>
          <c:val>
            <c:numRef>
              <c:f>'集計表'!$G$119:$G$120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105"/>
          <c:w val="0.76975"/>
          <c:h val="0.7855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'集計表'!$A$53:$A$56</c:f>
              <c:numCache/>
            </c:numRef>
          </c:cat>
          <c:val>
            <c:numRef>
              <c:f>'集計表'!$H$53:$H$56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"/>
          <c:y val="0.10825"/>
          <c:w val="0.73725"/>
          <c:h val="0.76925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1DEBE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'集計表'!$B$127:$B$131</c:f>
              <c:strCache/>
            </c:strRef>
          </c:cat>
          <c:val>
            <c:numRef>
              <c:f>'集計表'!$H$127:$H$131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975"/>
          <c:w val="0.94675"/>
          <c:h val="0.953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'集計表'!$B$154:$B$170</c:f>
              <c:strCache/>
            </c:strRef>
          </c:cat>
          <c:val>
            <c:numRef>
              <c:f>'集計表'!$H$150:$H$170</c:f>
              <c:numCache/>
            </c:numRef>
          </c:val>
        </c:ser>
        <c:axId val="34533482"/>
        <c:axId val="42365883"/>
      </c:barChart>
      <c:catAx>
        <c:axId val="34533482"/>
        <c:scaling>
          <c:orientation val="maxMin"/>
        </c:scaling>
        <c:axPos val="l"/>
        <c:delete val="1"/>
        <c:majorTickMark val="out"/>
        <c:minorTickMark val="none"/>
        <c:tickLblPos val="none"/>
        <c:crossAx val="42365883"/>
        <c:crosses val="autoZero"/>
        <c:auto val="1"/>
        <c:lblOffset val="100"/>
        <c:tickLblSkip val="1"/>
        <c:noMultiLvlLbl val="0"/>
      </c:catAx>
      <c:valAx>
        <c:axId val="4236588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4533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25"/>
          <c:y val="0.1125"/>
          <c:w val="0.694"/>
          <c:h val="0.75825"/>
        </c:manualLayout>
      </c:layout>
      <c:pieChart>
        <c:varyColors val="1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'集計表'!$A$64:$A$67</c:f>
              <c:numCache/>
            </c:numRef>
          </c:cat>
          <c:val>
            <c:numRef>
              <c:f>'集計表'!$G$64:$G$67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2425"/>
          <c:w val="0.953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'集計表'!$B$98:$B$113</c:f>
              <c:strCache/>
            </c:strRef>
          </c:cat>
          <c:val>
            <c:numRef>
              <c:f>'集計表'!$E$98:$E$113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'集計表'!$B$98:$B$114</c:f>
              <c:strCache/>
            </c:strRef>
          </c:cat>
          <c:val>
            <c:numRef>
              <c:f>'集計表'!$G$98:$G$114</c:f>
              <c:numCache/>
            </c:numRef>
          </c:val>
        </c:ser>
        <c:gapWidth val="70"/>
        <c:axId val="45748628"/>
        <c:axId val="9084469"/>
      </c:barChart>
      <c:catAx>
        <c:axId val="45748628"/>
        <c:scaling>
          <c:orientation val="maxMin"/>
        </c:scaling>
        <c:axPos val="l"/>
        <c:delete val="1"/>
        <c:majorTickMark val="out"/>
        <c:minorTickMark val="none"/>
        <c:tickLblPos val="none"/>
        <c:crossAx val="9084469"/>
        <c:crosses val="autoZero"/>
        <c:auto val="1"/>
        <c:lblOffset val="100"/>
        <c:tickLblSkip val="1"/>
        <c:noMultiLvlLbl val="0"/>
      </c:catAx>
      <c:valAx>
        <c:axId val="908446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45748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5"/>
          <c:y val="0.11625"/>
          <c:w val="0.6475"/>
          <c:h val="0.75675"/>
        </c:manualLayout>
      </c:layout>
      <c:pieChart>
        <c:varyColors val="1"/>
        <c:ser>
          <c:idx val="0"/>
          <c:order val="0"/>
          <c:spPr>
            <a:solidFill>
              <a:srgbClr val="79924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'集計表'!$A$34:$A$37</c:f>
              <c:numCache/>
            </c:numRef>
          </c:cat>
          <c:val>
            <c:numRef>
              <c:f>'集計表'!$I$34:$I$37</c:f>
              <c:numCache/>
            </c:numRef>
          </c:val>
        </c:ser>
        <c:ser>
          <c:idx val="1"/>
          <c:order val="1"/>
          <c:spPr>
            <a:solidFill>
              <a:srgbClr val="91AF5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'集計表'!$B$25:$B$27</c:f>
              <c:strCache/>
            </c:strRef>
          </c:cat>
          <c:val>
            <c:numRef>
              <c:f>'集計表'!$I$25:$I$27</c:f>
              <c:numCache/>
            </c:numRef>
          </c:val>
        </c:ser>
        <c:ser>
          <c:idx val="2"/>
          <c:order val="2"/>
          <c:spPr>
            <a:solidFill>
              <a:srgbClr val="AEC68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'集計表'!$B$25:$B$27</c:f>
              <c:strCache/>
            </c:strRef>
          </c:cat>
          <c:val>
            <c:numRef>
              <c:f>'集計表'!$I$25:$I$27</c:f>
              <c:numCache/>
            </c:numRef>
          </c:val>
        </c:ser>
        <c:ser>
          <c:idx val="3"/>
          <c:order val="3"/>
          <c:spPr>
            <a:solidFill>
              <a:srgbClr val="CDDBB8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'集計表'!$B$25:$B$27</c:f>
              <c:strCache/>
            </c:strRef>
          </c:cat>
          <c:val>
            <c:numRef>
              <c:f>'集計表'!$I$25:$I$27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20</xdr:row>
      <xdr:rowOff>38100</xdr:rowOff>
    </xdr:from>
    <xdr:to>
      <xdr:col>13</xdr:col>
      <xdr:colOff>466725</xdr:colOff>
      <xdr:row>30</xdr:row>
      <xdr:rowOff>85725</xdr:rowOff>
    </xdr:to>
    <xdr:graphicFrame>
      <xdr:nvGraphicFramePr>
        <xdr:cNvPr id="1" name="グラフ 3"/>
        <xdr:cNvGraphicFramePr/>
      </xdr:nvGraphicFramePr>
      <xdr:xfrm>
        <a:off x="4371975" y="3971925"/>
        <a:ext cx="207645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39</xdr:row>
      <xdr:rowOff>76200</xdr:rowOff>
    </xdr:from>
    <xdr:to>
      <xdr:col>15</xdr:col>
      <xdr:colOff>409575</xdr:colOff>
      <xdr:row>46</xdr:row>
      <xdr:rowOff>123825</xdr:rowOff>
    </xdr:to>
    <xdr:graphicFrame>
      <xdr:nvGraphicFramePr>
        <xdr:cNvPr id="2" name="グラフ 8"/>
        <xdr:cNvGraphicFramePr/>
      </xdr:nvGraphicFramePr>
      <xdr:xfrm>
        <a:off x="4029075" y="7629525"/>
        <a:ext cx="3314700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257175</xdr:colOff>
      <xdr:row>114</xdr:row>
      <xdr:rowOff>47625</xdr:rowOff>
    </xdr:from>
    <xdr:to>
      <xdr:col>12</xdr:col>
      <xdr:colOff>28575</xdr:colOff>
      <xdr:row>122</xdr:row>
      <xdr:rowOff>114300</xdr:rowOff>
    </xdr:to>
    <xdr:graphicFrame>
      <xdr:nvGraphicFramePr>
        <xdr:cNvPr id="3" name="グラフ 15"/>
        <xdr:cNvGraphicFramePr/>
      </xdr:nvGraphicFramePr>
      <xdr:xfrm>
        <a:off x="3857625" y="22212300"/>
        <a:ext cx="1676400" cy="159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200025</xdr:colOff>
      <xdr:row>47</xdr:row>
      <xdr:rowOff>47625</xdr:rowOff>
    </xdr:from>
    <xdr:to>
      <xdr:col>14</xdr:col>
      <xdr:colOff>238125</xdr:colOff>
      <xdr:row>59</xdr:row>
      <xdr:rowOff>104775</xdr:rowOff>
    </xdr:to>
    <xdr:graphicFrame>
      <xdr:nvGraphicFramePr>
        <xdr:cNvPr id="4" name="グラフ 17"/>
        <xdr:cNvGraphicFramePr/>
      </xdr:nvGraphicFramePr>
      <xdr:xfrm>
        <a:off x="4276725" y="9134475"/>
        <a:ext cx="24193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9525</xdr:colOff>
      <xdr:row>124</xdr:row>
      <xdr:rowOff>85725</xdr:rowOff>
    </xdr:from>
    <xdr:to>
      <xdr:col>15</xdr:col>
      <xdr:colOff>209550</xdr:colOff>
      <xdr:row>135</xdr:row>
      <xdr:rowOff>9525</xdr:rowOff>
    </xdr:to>
    <xdr:graphicFrame>
      <xdr:nvGraphicFramePr>
        <xdr:cNvPr id="5" name="グラフ 22"/>
        <xdr:cNvGraphicFramePr/>
      </xdr:nvGraphicFramePr>
      <xdr:xfrm>
        <a:off x="5038725" y="24155400"/>
        <a:ext cx="2105025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447675</xdr:colOff>
      <xdr:row>148</xdr:row>
      <xdr:rowOff>85725</xdr:rowOff>
    </xdr:from>
    <xdr:to>
      <xdr:col>15</xdr:col>
      <xdr:colOff>390525</xdr:colOff>
      <xdr:row>170</xdr:row>
      <xdr:rowOff>123825</xdr:rowOff>
    </xdr:to>
    <xdr:graphicFrame>
      <xdr:nvGraphicFramePr>
        <xdr:cNvPr id="6" name="グラフ 23"/>
        <xdr:cNvGraphicFramePr/>
      </xdr:nvGraphicFramePr>
      <xdr:xfrm>
        <a:off x="3571875" y="28727400"/>
        <a:ext cx="3752850" cy="4229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47625</xdr:colOff>
      <xdr:row>61</xdr:row>
      <xdr:rowOff>47625</xdr:rowOff>
    </xdr:from>
    <xdr:to>
      <xdr:col>12</xdr:col>
      <xdr:colOff>142875</xdr:colOff>
      <xdr:row>70</xdr:row>
      <xdr:rowOff>95250</xdr:rowOff>
    </xdr:to>
    <xdr:graphicFrame>
      <xdr:nvGraphicFramePr>
        <xdr:cNvPr id="7" name="グラフ 20"/>
        <xdr:cNvGraphicFramePr/>
      </xdr:nvGraphicFramePr>
      <xdr:xfrm>
        <a:off x="3648075" y="11839575"/>
        <a:ext cx="2000250" cy="1838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96</xdr:row>
      <xdr:rowOff>38100</xdr:rowOff>
    </xdr:from>
    <xdr:to>
      <xdr:col>15</xdr:col>
      <xdr:colOff>409575</xdr:colOff>
      <xdr:row>114</xdr:row>
      <xdr:rowOff>104775</xdr:rowOff>
    </xdr:to>
    <xdr:graphicFrame>
      <xdr:nvGraphicFramePr>
        <xdr:cNvPr id="8" name="グラフ 20"/>
        <xdr:cNvGraphicFramePr/>
      </xdr:nvGraphicFramePr>
      <xdr:xfrm>
        <a:off x="3086100" y="18783300"/>
        <a:ext cx="4257675" cy="3486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123825</xdr:colOff>
      <xdr:row>29</xdr:row>
      <xdr:rowOff>133350</xdr:rowOff>
    </xdr:from>
    <xdr:to>
      <xdr:col>15</xdr:col>
      <xdr:colOff>419100</xdr:colOff>
      <xdr:row>39</xdr:row>
      <xdr:rowOff>123825</xdr:rowOff>
    </xdr:to>
    <xdr:graphicFrame>
      <xdr:nvGraphicFramePr>
        <xdr:cNvPr id="9" name="グラフ 3"/>
        <xdr:cNvGraphicFramePr/>
      </xdr:nvGraphicFramePr>
      <xdr:xfrm>
        <a:off x="5153025" y="5781675"/>
        <a:ext cx="2200275" cy="1895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247650</xdr:colOff>
      <xdr:row>68</xdr:row>
      <xdr:rowOff>28575</xdr:rowOff>
    </xdr:from>
    <xdr:to>
      <xdr:col>15</xdr:col>
      <xdr:colOff>419100</xdr:colOff>
      <xdr:row>77</xdr:row>
      <xdr:rowOff>161925</xdr:rowOff>
    </xdr:to>
    <xdr:graphicFrame>
      <xdr:nvGraphicFramePr>
        <xdr:cNvPr id="10" name="グラフ 20"/>
        <xdr:cNvGraphicFramePr/>
      </xdr:nvGraphicFramePr>
      <xdr:xfrm>
        <a:off x="5276850" y="13211175"/>
        <a:ext cx="2076450" cy="1933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438150</xdr:colOff>
      <xdr:row>135</xdr:row>
      <xdr:rowOff>57150</xdr:rowOff>
    </xdr:from>
    <xdr:to>
      <xdr:col>15</xdr:col>
      <xdr:colOff>400050</xdr:colOff>
      <xdr:row>144</xdr:row>
      <xdr:rowOff>133350</xdr:rowOff>
    </xdr:to>
    <xdr:graphicFrame>
      <xdr:nvGraphicFramePr>
        <xdr:cNvPr id="11" name="グラフ 23"/>
        <xdr:cNvGraphicFramePr/>
      </xdr:nvGraphicFramePr>
      <xdr:xfrm>
        <a:off x="3562350" y="26222325"/>
        <a:ext cx="3771900" cy="1790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476250</xdr:colOff>
      <xdr:row>76</xdr:row>
      <xdr:rowOff>28575</xdr:rowOff>
    </xdr:from>
    <xdr:to>
      <xdr:col>12</xdr:col>
      <xdr:colOff>190500</xdr:colOff>
      <xdr:row>86</xdr:row>
      <xdr:rowOff>95250</xdr:rowOff>
    </xdr:to>
    <xdr:graphicFrame>
      <xdr:nvGraphicFramePr>
        <xdr:cNvPr id="12" name="グラフ 20"/>
        <xdr:cNvGraphicFramePr/>
      </xdr:nvGraphicFramePr>
      <xdr:xfrm>
        <a:off x="3600450" y="14811375"/>
        <a:ext cx="2095500" cy="2066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161925</xdr:colOff>
      <xdr:row>85</xdr:row>
      <xdr:rowOff>123825</xdr:rowOff>
    </xdr:from>
    <xdr:to>
      <xdr:col>15</xdr:col>
      <xdr:colOff>333375</xdr:colOff>
      <xdr:row>96</xdr:row>
      <xdr:rowOff>19050</xdr:rowOff>
    </xdr:to>
    <xdr:graphicFrame>
      <xdr:nvGraphicFramePr>
        <xdr:cNvPr id="13" name="グラフ 20"/>
        <xdr:cNvGraphicFramePr/>
      </xdr:nvGraphicFramePr>
      <xdr:xfrm>
        <a:off x="5191125" y="16706850"/>
        <a:ext cx="2076450" cy="2057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305"/>
  <sheetViews>
    <sheetView tabSelected="1" zoomScale="130" zoomScaleNormal="130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6" sqref="A6"/>
    </sheetView>
  </sheetViews>
  <sheetFormatPr defaultColWidth="9.00390625" defaultRowHeight="13.5"/>
  <cols>
    <col min="1" max="1" width="4.75390625" style="2" bestFit="1" customWidth="1"/>
    <col min="2" max="6" width="3.125" style="2" customWidth="1"/>
    <col min="7" max="7" width="2.75390625" style="2" customWidth="1"/>
    <col min="8" max="46" width="2.75390625" style="116" customWidth="1"/>
    <col min="47" max="47" width="8.25390625" style="116" customWidth="1"/>
    <col min="48" max="69" width="2.75390625" style="116" customWidth="1"/>
    <col min="70" max="70" width="8.25390625" style="116" hidden="1" customWidth="1"/>
    <col min="71" max="73" width="9.00390625" style="2" hidden="1" customWidth="1"/>
    <col min="74" max="74" width="10.125" style="2" hidden="1" customWidth="1"/>
    <col min="75" max="75" width="12.375" style="0" customWidth="1"/>
  </cols>
  <sheetData>
    <row r="1" spans="1:73" ht="21">
      <c r="A1" s="18" t="s">
        <v>76</v>
      </c>
      <c r="B1" s="18"/>
      <c r="C1" s="43"/>
      <c r="D1" s="3"/>
      <c r="E1" s="3"/>
      <c r="F1" s="3"/>
      <c r="G1" s="3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3"/>
      <c r="BT1" s="3"/>
      <c r="BU1" s="3"/>
    </row>
    <row r="2" spans="3:50" ht="13.5">
      <c r="C2" s="33"/>
      <c r="D2" s="52" t="s">
        <v>26</v>
      </c>
      <c r="E2" s="160"/>
      <c r="F2" s="160"/>
      <c r="G2" s="134"/>
      <c r="H2" s="2"/>
      <c r="K2" s="2"/>
      <c r="L2" s="58" t="s">
        <v>23</v>
      </c>
      <c r="M2" s="158">
        <f>COUNT(D6:D305)</f>
        <v>0</v>
      </c>
      <c r="N2" s="159"/>
      <c r="AV2" s="114"/>
      <c r="AW2" s="114"/>
      <c r="AX2" s="114"/>
    </row>
    <row r="3" spans="1:7" ht="14.25" thickBot="1">
      <c r="A3" s="135" t="s">
        <v>83</v>
      </c>
      <c r="G3" s="17"/>
    </row>
    <row r="4" spans="1:75" s="56" customFormat="1" ht="14.25" thickBot="1">
      <c r="A4" s="53"/>
      <c r="B4" s="80" t="s">
        <v>84</v>
      </c>
      <c r="C4" s="88" t="s">
        <v>4</v>
      </c>
      <c r="D4" s="75" t="s">
        <v>2</v>
      </c>
      <c r="E4" s="96" t="s">
        <v>3</v>
      </c>
      <c r="F4" s="88" t="s">
        <v>25</v>
      </c>
      <c r="G4" s="79" t="s">
        <v>78</v>
      </c>
      <c r="H4" s="117" t="s">
        <v>79</v>
      </c>
      <c r="I4" s="117" t="s">
        <v>80</v>
      </c>
      <c r="J4" s="121"/>
      <c r="K4" s="121"/>
      <c r="L4" s="121"/>
      <c r="M4" s="121"/>
      <c r="N4" s="121"/>
      <c r="O4" s="119">
        <v>1</v>
      </c>
      <c r="P4" s="133">
        <v>2</v>
      </c>
      <c r="Q4" s="132"/>
      <c r="R4" s="119">
        <v>3</v>
      </c>
      <c r="S4" s="119">
        <v>4</v>
      </c>
      <c r="T4" s="120">
        <v>5</v>
      </c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19">
        <v>6</v>
      </c>
      <c r="AL4" s="119">
        <v>7</v>
      </c>
      <c r="AM4" s="120">
        <v>8</v>
      </c>
      <c r="AN4" s="121"/>
      <c r="AO4" s="121"/>
      <c r="AP4" s="121"/>
      <c r="AQ4" s="121"/>
      <c r="AR4" s="121"/>
      <c r="AS4" s="121"/>
      <c r="AT4" s="121"/>
      <c r="AU4" s="122"/>
      <c r="AV4" s="118">
        <v>9</v>
      </c>
      <c r="AW4" s="123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30"/>
      <c r="BS4" s="54" t="s">
        <v>21</v>
      </c>
      <c r="BT4" s="55" t="s">
        <v>22</v>
      </c>
      <c r="BU4" s="55" t="s">
        <v>30</v>
      </c>
      <c r="BV4" s="55" t="s">
        <v>31</v>
      </c>
      <c r="BW4" s="131" t="s">
        <v>82</v>
      </c>
    </row>
    <row r="5" spans="1:75" s="2" customFormat="1" ht="14.25" customHeight="1" thickBot="1">
      <c r="A5" s="103" t="s">
        <v>0</v>
      </c>
      <c r="B5" s="76">
        <v>1</v>
      </c>
      <c r="C5" s="82">
        <v>2</v>
      </c>
      <c r="D5" s="71">
        <v>2</v>
      </c>
      <c r="E5" s="71">
        <v>9</v>
      </c>
      <c r="F5" s="82">
        <v>1</v>
      </c>
      <c r="G5" s="70">
        <v>3</v>
      </c>
      <c r="H5" s="76">
        <v>1</v>
      </c>
      <c r="I5" s="70">
        <v>1</v>
      </c>
      <c r="J5" s="71">
        <v>5</v>
      </c>
      <c r="K5" s="71">
        <v>6</v>
      </c>
      <c r="L5" s="71"/>
      <c r="M5" s="71"/>
      <c r="N5" s="71"/>
      <c r="O5" s="85">
        <v>2</v>
      </c>
      <c r="P5" s="76">
        <v>1</v>
      </c>
      <c r="Q5" s="72">
        <v>2</v>
      </c>
      <c r="R5" s="85">
        <v>1</v>
      </c>
      <c r="S5" s="85">
        <v>2</v>
      </c>
      <c r="T5" s="70">
        <v>3</v>
      </c>
      <c r="U5" s="71">
        <v>8</v>
      </c>
      <c r="V5" s="71">
        <v>9</v>
      </c>
      <c r="W5" s="71">
        <v>12</v>
      </c>
      <c r="X5" s="71">
        <v>15</v>
      </c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85">
        <v>1</v>
      </c>
      <c r="AL5" s="85">
        <v>1</v>
      </c>
      <c r="AM5" s="73">
        <v>2</v>
      </c>
      <c r="AN5" s="71">
        <v>3</v>
      </c>
      <c r="AO5" s="71">
        <v>6</v>
      </c>
      <c r="AP5" s="71"/>
      <c r="AQ5" s="71"/>
      <c r="AR5" s="71"/>
      <c r="AS5" s="71"/>
      <c r="AT5" s="71"/>
      <c r="AU5" s="124" t="s">
        <v>81</v>
      </c>
      <c r="AV5" s="70">
        <v>1</v>
      </c>
      <c r="AW5" s="71">
        <v>8</v>
      </c>
      <c r="AX5" s="71">
        <v>9</v>
      </c>
      <c r="AY5" s="71">
        <v>2</v>
      </c>
      <c r="AZ5" s="71">
        <v>15</v>
      </c>
      <c r="BA5" s="71">
        <v>16</v>
      </c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125" t="s">
        <v>81</v>
      </c>
      <c r="BS5" s="16"/>
      <c r="BT5" s="16"/>
      <c r="BW5" s="85"/>
    </row>
    <row r="6" spans="1:75" ht="13.5">
      <c r="A6" s="2">
        <v>1</v>
      </c>
      <c r="B6" s="77"/>
      <c r="C6" s="83"/>
      <c r="D6" s="67"/>
      <c r="E6" s="67"/>
      <c r="F6" s="83"/>
      <c r="G6" s="66"/>
      <c r="H6" s="77"/>
      <c r="I6" s="66"/>
      <c r="J6" s="67"/>
      <c r="K6" s="67"/>
      <c r="L6" s="67"/>
      <c r="M6" s="67"/>
      <c r="N6" s="67"/>
      <c r="O6" s="86"/>
      <c r="P6" s="77"/>
      <c r="Q6" s="68"/>
      <c r="R6" s="86"/>
      <c r="S6" s="86"/>
      <c r="T6" s="66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86"/>
      <c r="AL6" s="86"/>
      <c r="AM6" s="69"/>
      <c r="AN6" s="67"/>
      <c r="AO6" s="67"/>
      <c r="AP6" s="67"/>
      <c r="AQ6" s="67"/>
      <c r="AR6" s="67"/>
      <c r="AS6" s="67"/>
      <c r="AT6" s="67"/>
      <c r="AU6" s="69"/>
      <c r="AV6" s="66"/>
      <c r="AW6" s="67"/>
      <c r="AX6" s="67"/>
      <c r="AY6" s="69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8"/>
      <c r="BS6" s="16">
        <f>C6&amp;D6</f>
      </c>
      <c r="BT6" s="16">
        <f>C6&amp;E6</f>
      </c>
      <c r="BU6">
        <f aca="true" t="shared" si="0" ref="BU6:BU69">C6&amp;F6</f>
      </c>
      <c r="BV6" t="e">
        <f>C6&amp;#REF!</f>
        <v>#REF!</v>
      </c>
      <c r="BW6" s="86"/>
    </row>
    <row r="7" spans="1:75" ht="13.5">
      <c r="A7" s="2">
        <v>2</v>
      </c>
      <c r="B7" s="78"/>
      <c r="C7" s="84"/>
      <c r="D7" s="65"/>
      <c r="E7" s="65"/>
      <c r="F7" s="84"/>
      <c r="G7" s="63"/>
      <c r="H7" s="78"/>
      <c r="I7" s="63"/>
      <c r="J7" s="65"/>
      <c r="K7" s="65"/>
      <c r="L7" s="65"/>
      <c r="M7" s="65"/>
      <c r="N7" s="65"/>
      <c r="O7" s="87"/>
      <c r="P7" s="78"/>
      <c r="Q7" s="64"/>
      <c r="R7" s="87"/>
      <c r="S7" s="87"/>
      <c r="T7" s="63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87"/>
      <c r="AL7" s="87"/>
      <c r="AM7" s="57"/>
      <c r="AN7" s="65"/>
      <c r="AO7" s="65"/>
      <c r="AP7" s="65"/>
      <c r="AQ7" s="65"/>
      <c r="AR7" s="65"/>
      <c r="AS7" s="65"/>
      <c r="AT7" s="65"/>
      <c r="AU7" s="57"/>
      <c r="AV7" s="63"/>
      <c r="AW7" s="65"/>
      <c r="AX7" s="65"/>
      <c r="AY7" s="57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4"/>
      <c r="BS7" s="16">
        <f aca="true" t="shared" si="1" ref="BS7:BS70">C7&amp;D7</f>
      </c>
      <c r="BT7" s="16">
        <f aca="true" t="shared" si="2" ref="BT7:BT70">C7&amp;E7</f>
      </c>
      <c r="BU7">
        <f t="shared" si="0"/>
      </c>
      <c r="BV7" t="e">
        <f>C7&amp;#REF!</f>
        <v>#REF!</v>
      </c>
      <c r="BW7" s="87"/>
    </row>
    <row r="8" spans="1:75" ht="13.5">
      <c r="A8" s="2">
        <v>3</v>
      </c>
      <c r="B8" s="78"/>
      <c r="C8" s="84"/>
      <c r="D8" s="65"/>
      <c r="E8" s="65"/>
      <c r="F8" s="84"/>
      <c r="G8" s="63"/>
      <c r="H8" s="78"/>
      <c r="I8" s="63"/>
      <c r="J8" s="65"/>
      <c r="K8" s="65"/>
      <c r="L8" s="65"/>
      <c r="M8" s="65"/>
      <c r="N8" s="65"/>
      <c r="O8" s="87"/>
      <c r="P8" s="78"/>
      <c r="Q8" s="64"/>
      <c r="R8" s="87"/>
      <c r="S8" s="87"/>
      <c r="T8" s="63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87"/>
      <c r="AL8" s="87"/>
      <c r="AM8" s="57"/>
      <c r="AN8" s="65"/>
      <c r="AO8" s="65"/>
      <c r="AP8" s="65"/>
      <c r="AQ8" s="65"/>
      <c r="AR8" s="65"/>
      <c r="AS8" s="65"/>
      <c r="AT8" s="65"/>
      <c r="AU8" s="57"/>
      <c r="AV8" s="63"/>
      <c r="AW8" s="65"/>
      <c r="AX8" s="65"/>
      <c r="AY8" s="57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4"/>
      <c r="BS8" s="16">
        <f t="shared" si="1"/>
      </c>
      <c r="BT8" s="16">
        <f t="shared" si="2"/>
      </c>
      <c r="BU8">
        <f t="shared" si="0"/>
      </c>
      <c r="BV8" t="e">
        <f>C8&amp;#REF!</f>
        <v>#REF!</v>
      </c>
      <c r="BW8" s="87"/>
    </row>
    <row r="9" spans="1:75" ht="13.5">
      <c r="A9" s="2">
        <v>4</v>
      </c>
      <c r="B9" s="78"/>
      <c r="C9" s="84"/>
      <c r="D9" s="65"/>
      <c r="E9" s="65"/>
      <c r="F9" s="84"/>
      <c r="G9" s="63"/>
      <c r="H9" s="78"/>
      <c r="I9" s="63"/>
      <c r="J9" s="65"/>
      <c r="K9" s="65"/>
      <c r="L9" s="65"/>
      <c r="M9" s="65"/>
      <c r="N9" s="65"/>
      <c r="O9" s="87"/>
      <c r="P9" s="78"/>
      <c r="Q9" s="64"/>
      <c r="R9" s="87"/>
      <c r="S9" s="87"/>
      <c r="T9" s="63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87"/>
      <c r="AL9" s="87"/>
      <c r="AM9" s="57"/>
      <c r="AN9" s="65"/>
      <c r="AO9" s="65"/>
      <c r="AP9" s="65"/>
      <c r="AQ9" s="65"/>
      <c r="AR9" s="65"/>
      <c r="AS9" s="65"/>
      <c r="AT9" s="65"/>
      <c r="AU9" s="57"/>
      <c r="AV9" s="63"/>
      <c r="AW9" s="65"/>
      <c r="AX9" s="65"/>
      <c r="AY9" s="57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4"/>
      <c r="BS9" s="16">
        <f t="shared" si="1"/>
      </c>
      <c r="BT9" s="16">
        <f t="shared" si="2"/>
      </c>
      <c r="BU9">
        <f t="shared" si="0"/>
      </c>
      <c r="BV9" t="e">
        <f>C9&amp;#REF!</f>
        <v>#REF!</v>
      </c>
      <c r="BW9" s="87"/>
    </row>
    <row r="10" spans="1:75" ht="13.5">
      <c r="A10" s="2">
        <v>5</v>
      </c>
      <c r="B10" s="78"/>
      <c r="C10" s="84"/>
      <c r="D10" s="65"/>
      <c r="E10" s="65"/>
      <c r="F10" s="84"/>
      <c r="G10" s="63"/>
      <c r="H10" s="78"/>
      <c r="I10" s="63"/>
      <c r="J10" s="65"/>
      <c r="K10" s="65"/>
      <c r="L10" s="65"/>
      <c r="M10" s="65"/>
      <c r="N10" s="65"/>
      <c r="O10" s="87"/>
      <c r="P10" s="78"/>
      <c r="Q10" s="64"/>
      <c r="R10" s="87"/>
      <c r="S10" s="87"/>
      <c r="T10" s="63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87"/>
      <c r="AL10" s="87"/>
      <c r="AM10" s="57"/>
      <c r="AN10" s="65"/>
      <c r="AO10" s="65"/>
      <c r="AP10" s="65"/>
      <c r="AQ10" s="65"/>
      <c r="AR10" s="65"/>
      <c r="AS10" s="65"/>
      <c r="AT10" s="65"/>
      <c r="AU10" s="57"/>
      <c r="AV10" s="63"/>
      <c r="AW10" s="65"/>
      <c r="AX10" s="65"/>
      <c r="AY10" s="57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4"/>
      <c r="BS10" s="16">
        <f t="shared" si="1"/>
      </c>
      <c r="BT10" s="16">
        <f t="shared" si="2"/>
      </c>
      <c r="BU10">
        <f t="shared" si="0"/>
      </c>
      <c r="BV10" t="e">
        <f>C10&amp;#REF!</f>
        <v>#REF!</v>
      </c>
      <c r="BW10" s="87"/>
    </row>
    <row r="11" spans="1:75" ht="13.5">
      <c r="A11" s="2">
        <v>6</v>
      </c>
      <c r="B11" s="78"/>
      <c r="C11" s="84"/>
      <c r="D11" s="65"/>
      <c r="E11" s="65"/>
      <c r="F11" s="84"/>
      <c r="G11" s="63"/>
      <c r="H11" s="78"/>
      <c r="I11" s="63"/>
      <c r="J11" s="65"/>
      <c r="K11" s="65"/>
      <c r="L11" s="65"/>
      <c r="M11" s="65"/>
      <c r="N11" s="65"/>
      <c r="O11" s="87"/>
      <c r="P11" s="78"/>
      <c r="Q11" s="64"/>
      <c r="R11" s="87"/>
      <c r="S11" s="87"/>
      <c r="T11" s="63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87"/>
      <c r="AL11" s="87"/>
      <c r="AM11" s="57"/>
      <c r="AN11" s="65"/>
      <c r="AO11" s="65"/>
      <c r="AP11" s="65"/>
      <c r="AQ11" s="65"/>
      <c r="AR11" s="65"/>
      <c r="AS11" s="65"/>
      <c r="AT11" s="65"/>
      <c r="AU11" s="57"/>
      <c r="AV11" s="63"/>
      <c r="AW11" s="65"/>
      <c r="AX11" s="65"/>
      <c r="AY11" s="57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4"/>
      <c r="BS11" s="16">
        <f t="shared" si="1"/>
      </c>
      <c r="BT11" s="16">
        <f t="shared" si="2"/>
      </c>
      <c r="BU11">
        <f t="shared" si="0"/>
      </c>
      <c r="BV11" t="e">
        <f>C11&amp;#REF!</f>
        <v>#REF!</v>
      </c>
      <c r="BW11" s="87"/>
    </row>
    <row r="12" spans="1:75" ht="13.5">
      <c r="A12" s="2">
        <v>7</v>
      </c>
      <c r="B12" s="78"/>
      <c r="C12" s="84"/>
      <c r="D12" s="65"/>
      <c r="E12" s="65"/>
      <c r="F12" s="84"/>
      <c r="G12" s="63"/>
      <c r="H12" s="78"/>
      <c r="I12" s="63"/>
      <c r="J12" s="65"/>
      <c r="K12" s="65"/>
      <c r="L12" s="65"/>
      <c r="M12" s="65"/>
      <c r="N12" s="65"/>
      <c r="O12" s="87"/>
      <c r="P12" s="78"/>
      <c r="Q12" s="64"/>
      <c r="R12" s="87"/>
      <c r="S12" s="87"/>
      <c r="T12" s="6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87"/>
      <c r="AL12" s="87"/>
      <c r="AM12" s="57"/>
      <c r="AN12" s="65"/>
      <c r="AO12" s="65"/>
      <c r="AP12" s="65"/>
      <c r="AQ12" s="65"/>
      <c r="AR12" s="65"/>
      <c r="AS12" s="65"/>
      <c r="AT12" s="65"/>
      <c r="AU12" s="57"/>
      <c r="AV12" s="63"/>
      <c r="AW12" s="65"/>
      <c r="AX12" s="65"/>
      <c r="AY12" s="57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4"/>
      <c r="BS12" s="16">
        <f t="shared" si="1"/>
      </c>
      <c r="BT12" s="16">
        <f t="shared" si="2"/>
      </c>
      <c r="BU12">
        <f t="shared" si="0"/>
      </c>
      <c r="BV12" t="e">
        <f>C12&amp;#REF!</f>
        <v>#REF!</v>
      </c>
      <c r="BW12" s="87"/>
    </row>
    <row r="13" spans="1:75" ht="13.5">
      <c r="A13" s="2">
        <v>8</v>
      </c>
      <c r="B13" s="78"/>
      <c r="C13" s="84"/>
      <c r="D13" s="65"/>
      <c r="E13" s="65"/>
      <c r="F13" s="84"/>
      <c r="G13" s="63"/>
      <c r="H13" s="78"/>
      <c r="I13" s="63"/>
      <c r="J13" s="65"/>
      <c r="K13" s="65"/>
      <c r="L13" s="65"/>
      <c r="M13" s="65"/>
      <c r="N13" s="65"/>
      <c r="O13" s="87"/>
      <c r="P13" s="78"/>
      <c r="Q13" s="64"/>
      <c r="R13" s="87"/>
      <c r="S13" s="87"/>
      <c r="T13" s="63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87"/>
      <c r="AL13" s="87"/>
      <c r="AM13" s="57"/>
      <c r="AN13" s="65"/>
      <c r="AO13" s="65"/>
      <c r="AP13" s="65"/>
      <c r="AQ13" s="65"/>
      <c r="AR13" s="65"/>
      <c r="AS13" s="65"/>
      <c r="AT13" s="65"/>
      <c r="AU13" s="57"/>
      <c r="AV13" s="63"/>
      <c r="AW13" s="65"/>
      <c r="AX13" s="65"/>
      <c r="AY13" s="57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4"/>
      <c r="BS13" s="16">
        <f t="shared" si="1"/>
      </c>
      <c r="BT13" s="16">
        <f t="shared" si="2"/>
      </c>
      <c r="BU13">
        <f t="shared" si="0"/>
      </c>
      <c r="BV13" t="e">
        <f>C13&amp;#REF!</f>
        <v>#REF!</v>
      </c>
      <c r="BW13" s="87"/>
    </row>
    <row r="14" spans="1:75" ht="13.5">
      <c r="A14" s="2">
        <v>9</v>
      </c>
      <c r="B14" s="78"/>
      <c r="C14" s="84"/>
      <c r="D14" s="65"/>
      <c r="E14" s="65"/>
      <c r="F14" s="84"/>
      <c r="G14" s="63"/>
      <c r="H14" s="78"/>
      <c r="I14" s="63"/>
      <c r="J14" s="65"/>
      <c r="K14" s="65"/>
      <c r="L14" s="65"/>
      <c r="M14" s="65"/>
      <c r="N14" s="65"/>
      <c r="O14" s="87"/>
      <c r="P14" s="78"/>
      <c r="Q14" s="64"/>
      <c r="R14" s="87"/>
      <c r="S14" s="87"/>
      <c r="T14" s="63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87"/>
      <c r="AL14" s="87"/>
      <c r="AM14" s="57"/>
      <c r="AN14" s="65"/>
      <c r="AO14" s="65"/>
      <c r="AP14" s="65"/>
      <c r="AQ14" s="65"/>
      <c r="AR14" s="65"/>
      <c r="AS14" s="65"/>
      <c r="AT14" s="65"/>
      <c r="AU14" s="57"/>
      <c r="AV14" s="63"/>
      <c r="AW14" s="65"/>
      <c r="AX14" s="65"/>
      <c r="AY14" s="57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4"/>
      <c r="BS14" s="16">
        <f t="shared" si="1"/>
      </c>
      <c r="BT14" s="16">
        <f t="shared" si="2"/>
      </c>
      <c r="BU14">
        <f t="shared" si="0"/>
      </c>
      <c r="BV14" t="e">
        <f>C14&amp;#REF!</f>
        <v>#REF!</v>
      </c>
      <c r="BW14" s="87"/>
    </row>
    <row r="15" spans="1:75" ht="13.5">
      <c r="A15" s="2">
        <v>10</v>
      </c>
      <c r="B15" s="78"/>
      <c r="C15" s="84"/>
      <c r="D15" s="65"/>
      <c r="E15" s="65"/>
      <c r="F15" s="84"/>
      <c r="G15" s="63"/>
      <c r="H15" s="78"/>
      <c r="I15" s="63"/>
      <c r="J15" s="65"/>
      <c r="K15" s="65"/>
      <c r="L15" s="65"/>
      <c r="M15" s="65"/>
      <c r="N15" s="65"/>
      <c r="O15" s="87"/>
      <c r="P15" s="78"/>
      <c r="Q15" s="64"/>
      <c r="R15" s="87"/>
      <c r="S15" s="87"/>
      <c r="T15" s="63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87"/>
      <c r="AL15" s="87"/>
      <c r="AM15" s="57"/>
      <c r="AN15" s="65"/>
      <c r="AO15" s="65"/>
      <c r="AP15" s="65"/>
      <c r="AQ15" s="65"/>
      <c r="AR15" s="65"/>
      <c r="AS15" s="65"/>
      <c r="AT15" s="65"/>
      <c r="AU15" s="57"/>
      <c r="AV15" s="63"/>
      <c r="AW15" s="65"/>
      <c r="AX15" s="65"/>
      <c r="AY15" s="57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4"/>
      <c r="BS15" s="16">
        <f t="shared" si="1"/>
      </c>
      <c r="BT15" s="16">
        <f t="shared" si="2"/>
      </c>
      <c r="BU15">
        <f t="shared" si="0"/>
      </c>
      <c r="BV15" t="e">
        <f>C15&amp;#REF!</f>
        <v>#REF!</v>
      </c>
      <c r="BW15" s="87"/>
    </row>
    <row r="16" spans="1:75" ht="13.5">
      <c r="A16" s="2">
        <v>11</v>
      </c>
      <c r="B16" s="78"/>
      <c r="C16" s="84"/>
      <c r="D16" s="65"/>
      <c r="E16" s="65"/>
      <c r="F16" s="84"/>
      <c r="G16" s="63"/>
      <c r="H16" s="78"/>
      <c r="I16" s="63"/>
      <c r="J16" s="65"/>
      <c r="K16" s="65"/>
      <c r="L16" s="65"/>
      <c r="M16" s="65"/>
      <c r="N16" s="65"/>
      <c r="O16" s="87"/>
      <c r="P16" s="78"/>
      <c r="Q16" s="64"/>
      <c r="R16" s="87"/>
      <c r="S16" s="87"/>
      <c r="T16" s="63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87"/>
      <c r="AL16" s="87"/>
      <c r="AM16" s="57"/>
      <c r="AN16" s="65"/>
      <c r="AO16" s="65"/>
      <c r="AP16" s="65"/>
      <c r="AQ16" s="65"/>
      <c r="AR16" s="65"/>
      <c r="AS16" s="65"/>
      <c r="AT16" s="65"/>
      <c r="AU16" s="57"/>
      <c r="AV16" s="63"/>
      <c r="AW16" s="65"/>
      <c r="AX16" s="65"/>
      <c r="AY16" s="57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4"/>
      <c r="BS16" s="16">
        <f t="shared" si="1"/>
      </c>
      <c r="BT16" s="16">
        <f t="shared" si="2"/>
      </c>
      <c r="BU16">
        <f t="shared" si="0"/>
      </c>
      <c r="BV16" t="e">
        <f>C16&amp;#REF!</f>
        <v>#REF!</v>
      </c>
      <c r="BW16" s="87"/>
    </row>
    <row r="17" spans="1:75" ht="13.5">
      <c r="A17" s="2">
        <v>12</v>
      </c>
      <c r="B17" s="78"/>
      <c r="C17" s="84"/>
      <c r="D17" s="65"/>
      <c r="E17" s="65"/>
      <c r="F17" s="84"/>
      <c r="G17" s="63"/>
      <c r="H17" s="78"/>
      <c r="I17" s="63"/>
      <c r="J17" s="65"/>
      <c r="K17" s="65"/>
      <c r="L17" s="65"/>
      <c r="M17" s="65"/>
      <c r="N17" s="65"/>
      <c r="O17" s="87"/>
      <c r="P17" s="78"/>
      <c r="Q17" s="64"/>
      <c r="R17" s="87"/>
      <c r="S17" s="87"/>
      <c r="T17" s="63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87"/>
      <c r="AL17" s="87"/>
      <c r="AM17" s="57"/>
      <c r="AN17" s="65"/>
      <c r="AO17" s="65"/>
      <c r="AP17" s="65"/>
      <c r="AQ17" s="65"/>
      <c r="AR17" s="65"/>
      <c r="AS17" s="65"/>
      <c r="AT17" s="65"/>
      <c r="AU17" s="57"/>
      <c r="AV17" s="63"/>
      <c r="AW17" s="65"/>
      <c r="AX17" s="65"/>
      <c r="AY17" s="57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4"/>
      <c r="BS17" s="16">
        <f t="shared" si="1"/>
      </c>
      <c r="BT17" s="16">
        <f t="shared" si="2"/>
      </c>
      <c r="BU17">
        <f t="shared" si="0"/>
      </c>
      <c r="BV17" t="e">
        <f>C17&amp;#REF!</f>
        <v>#REF!</v>
      </c>
      <c r="BW17" s="87"/>
    </row>
    <row r="18" spans="1:75" ht="13.5">
      <c r="A18" s="2">
        <v>13</v>
      </c>
      <c r="B18" s="78"/>
      <c r="C18" s="84"/>
      <c r="D18" s="65"/>
      <c r="E18" s="65"/>
      <c r="F18" s="84"/>
      <c r="G18" s="63"/>
      <c r="H18" s="78"/>
      <c r="I18" s="63"/>
      <c r="J18" s="65"/>
      <c r="K18" s="65"/>
      <c r="L18" s="65"/>
      <c r="M18" s="65"/>
      <c r="N18" s="65"/>
      <c r="O18" s="87"/>
      <c r="P18" s="78"/>
      <c r="Q18" s="64"/>
      <c r="R18" s="87"/>
      <c r="S18" s="87"/>
      <c r="T18" s="63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87"/>
      <c r="AL18" s="87"/>
      <c r="AM18" s="57"/>
      <c r="AN18" s="65"/>
      <c r="AO18" s="65"/>
      <c r="AP18" s="65"/>
      <c r="AQ18" s="65"/>
      <c r="AR18" s="65"/>
      <c r="AS18" s="65"/>
      <c r="AT18" s="65"/>
      <c r="AU18" s="57"/>
      <c r="AV18" s="63"/>
      <c r="AW18" s="65"/>
      <c r="AX18" s="65"/>
      <c r="AY18" s="57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4"/>
      <c r="BS18" s="16">
        <f t="shared" si="1"/>
      </c>
      <c r="BT18" s="16">
        <f t="shared" si="2"/>
      </c>
      <c r="BU18">
        <f t="shared" si="0"/>
      </c>
      <c r="BV18" t="e">
        <f>C18&amp;#REF!</f>
        <v>#REF!</v>
      </c>
      <c r="BW18" s="87"/>
    </row>
    <row r="19" spans="1:75" ht="13.5">
      <c r="A19" s="2">
        <v>14</v>
      </c>
      <c r="B19" s="78"/>
      <c r="C19" s="84"/>
      <c r="D19" s="65"/>
      <c r="E19" s="65"/>
      <c r="F19" s="84"/>
      <c r="G19" s="63"/>
      <c r="H19" s="78"/>
      <c r="I19" s="63"/>
      <c r="J19" s="65"/>
      <c r="K19" s="65"/>
      <c r="L19" s="65"/>
      <c r="M19" s="65"/>
      <c r="N19" s="65"/>
      <c r="O19" s="87"/>
      <c r="P19" s="78"/>
      <c r="Q19" s="64"/>
      <c r="R19" s="87"/>
      <c r="S19" s="87"/>
      <c r="T19" s="63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87"/>
      <c r="AL19" s="87"/>
      <c r="AM19" s="57"/>
      <c r="AN19" s="65"/>
      <c r="AO19" s="65"/>
      <c r="AP19" s="65"/>
      <c r="AQ19" s="65"/>
      <c r="AR19" s="65"/>
      <c r="AS19" s="65"/>
      <c r="AT19" s="65"/>
      <c r="AU19" s="57"/>
      <c r="AV19" s="63"/>
      <c r="AW19" s="65"/>
      <c r="AX19" s="65"/>
      <c r="AY19" s="57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4"/>
      <c r="BS19" s="16">
        <f t="shared" si="1"/>
      </c>
      <c r="BT19" s="16">
        <f t="shared" si="2"/>
      </c>
      <c r="BU19">
        <f t="shared" si="0"/>
      </c>
      <c r="BV19" t="e">
        <f>C19&amp;#REF!</f>
        <v>#REF!</v>
      </c>
      <c r="BW19" s="87"/>
    </row>
    <row r="20" spans="1:75" ht="13.5">
      <c r="A20" s="2">
        <v>15</v>
      </c>
      <c r="B20" s="78"/>
      <c r="C20" s="84"/>
      <c r="D20" s="65"/>
      <c r="E20" s="65"/>
      <c r="F20" s="84"/>
      <c r="G20" s="63"/>
      <c r="H20" s="78"/>
      <c r="I20" s="63"/>
      <c r="J20" s="65"/>
      <c r="K20" s="65"/>
      <c r="L20" s="65"/>
      <c r="M20" s="65"/>
      <c r="N20" s="65"/>
      <c r="O20" s="87"/>
      <c r="P20" s="78"/>
      <c r="Q20" s="64"/>
      <c r="R20" s="87"/>
      <c r="S20" s="87"/>
      <c r="T20" s="63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87"/>
      <c r="AL20" s="87"/>
      <c r="AM20" s="57"/>
      <c r="AN20" s="65"/>
      <c r="AO20" s="65"/>
      <c r="AP20" s="65"/>
      <c r="AQ20" s="65"/>
      <c r="AR20" s="65"/>
      <c r="AS20" s="65"/>
      <c r="AT20" s="65"/>
      <c r="AU20" s="57"/>
      <c r="AV20" s="63"/>
      <c r="AW20" s="65"/>
      <c r="AX20" s="65"/>
      <c r="AY20" s="57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4"/>
      <c r="BS20" s="16">
        <f t="shared" si="1"/>
      </c>
      <c r="BT20" s="16">
        <f t="shared" si="2"/>
      </c>
      <c r="BU20">
        <f t="shared" si="0"/>
      </c>
      <c r="BV20" t="e">
        <f>C20&amp;#REF!</f>
        <v>#REF!</v>
      </c>
      <c r="BW20" s="87"/>
    </row>
    <row r="21" spans="1:75" ht="13.5">
      <c r="A21" s="2">
        <v>16</v>
      </c>
      <c r="B21" s="78"/>
      <c r="C21" s="84"/>
      <c r="D21" s="65"/>
      <c r="E21" s="65"/>
      <c r="F21" s="84"/>
      <c r="G21" s="63"/>
      <c r="H21" s="78"/>
      <c r="I21" s="63"/>
      <c r="J21" s="65"/>
      <c r="K21" s="65"/>
      <c r="L21" s="65"/>
      <c r="M21" s="65"/>
      <c r="N21" s="65"/>
      <c r="O21" s="87"/>
      <c r="P21" s="78"/>
      <c r="Q21" s="64"/>
      <c r="R21" s="87"/>
      <c r="S21" s="87"/>
      <c r="T21" s="63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87"/>
      <c r="AL21" s="87"/>
      <c r="AM21" s="57"/>
      <c r="AN21" s="65"/>
      <c r="AO21" s="65"/>
      <c r="AP21" s="65"/>
      <c r="AQ21" s="65"/>
      <c r="AR21" s="65"/>
      <c r="AS21" s="65"/>
      <c r="AT21" s="65"/>
      <c r="AU21" s="57"/>
      <c r="AV21" s="63"/>
      <c r="AW21" s="65"/>
      <c r="AX21" s="65"/>
      <c r="AY21" s="57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4"/>
      <c r="BS21" s="16">
        <f t="shared" si="1"/>
      </c>
      <c r="BT21" s="16">
        <f t="shared" si="2"/>
      </c>
      <c r="BU21">
        <f t="shared" si="0"/>
      </c>
      <c r="BV21" t="e">
        <f>C21&amp;#REF!</f>
        <v>#REF!</v>
      </c>
      <c r="BW21" s="87"/>
    </row>
    <row r="22" spans="1:75" ht="13.5">
      <c r="A22" s="2">
        <v>17</v>
      </c>
      <c r="B22" s="78"/>
      <c r="C22" s="84"/>
      <c r="D22" s="65"/>
      <c r="E22" s="65"/>
      <c r="F22" s="84"/>
      <c r="G22" s="63"/>
      <c r="H22" s="78"/>
      <c r="I22" s="63"/>
      <c r="J22" s="65"/>
      <c r="K22" s="65"/>
      <c r="L22" s="65"/>
      <c r="M22" s="65"/>
      <c r="N22" s="65"/>
      <c r="O22" s="87"/>
      <c r="P22" s="78"/>
      <c r="Q22" s="64"/>
      <c r="R22" s="87"/>
      <c r="S22" s="87"/>
      <c r="T22" s="63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87"/>
      <c r="AL22" s="87"/>
      <c r="AM22" s="57"/>
      <c r="AN22" s="65"/>
      <c r="AO22" s="65"/>
      <c r="AP22" s="65"/>
      <c r="AQ22" s="65"/>
      <c r="AR22" s="65"/>
      <c r="AS22" s="65"/>
      <c r="AT22" s="65"/>
      <c r="AU22" s="57"/>
      <c r="AV22" s="63"/>
      <c r="AW22" s="65"/>
      <c r="AX22" s="65"/>
      <c r="AY22" s="57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4"/>
      <c r="BS22" s="16">
        <f t="shared" si="1"/>
      </c>
      <c r="BT22" s="16">
        <f t="shared" si="2"/>
      </c>
      <c r="BU22">
        <f t="shared" si="0"/>
      </c>
      <c r="BV22" t="e">
        <f>C22&amp;#REF!</f>
        <v>#REF!</v>
      </c>
      <c r="BW22" s="87"/>
    </row>
    <row r="23" spans="1:75" ht="13.5">
      <c r="A23" s="2">
        <v>18</v>
      </c>
      <c r="B23" s="78"/>
      <c r="C23" s="84"/>
      <c r="D23" s="65"/>
      <c r="E23" s="65"/>
      <c r="F23" s="84"/>
      <c r="G23" s="63"/>
      <c r="H23" s="78"/>
      <c r="I23" s="63"/>
      <c r="J23" s="65"/>
      <c r="K23" s="65"/>
      <c r="L23" s="65"/>
      <c r="M23" s="65"/>
      <c r="N23" s="65"/>
      <c r="O23" s="87"/>
      <c r="P23" s="78"/>
      <c r="Q23" s="64"/>
      <c r="R23" s="87"/>
      <c r="S23" s="87"/>
      <c r="T23" s="63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87"/>
      <c r="AL23" s="87"/>
      <c r="AM23" s="57"/>
      <c r="AN23" s="65"/>
      <c r="AO23" s="65"/>
      <c r="AP23" s="65"/>
      <c r="AQ23" s="65"/>
      <c r="AR23" s="65"/>
      <c r="AS23" s="65"/>
      <c r="AT23" s="65"/>
      <c r="AU23" s="57"/>
      <c r="AV23" s="63"/>
      <c r="AW23" s="65"/>
      <c r="AX23" s="65"/>
      <c r="AY23" s="57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4"/>
      <c r="BS23" s="16">
        <f t="shared" si="1"/>
      </c>
      <c r="BT23" s="16">
        <f t="shared" si="2"/>
      </c>
      <c r="BU23">
        <f t="shared" si="0"/>
      </c>
      <c r="BV23" t="e">
        <f>C23&amp;#REF!</f>
        <v>#REF!</v>
      </c>
      <c r="BW23" s="87"/>
    </row>
    <row r="24" spans="1:75" ht="13.5">
      <c r="A24" s="2">
        <v>19</v>
      </c>
      <c r="B24" s="78"/>
      <c r="C24" s="84"/>
      <c r="D24" s="65"/>
      <c r="E24" s="65"/>
      <c r="F24" s="84"/>
      <c r="G24" s="63"/>
      <c r="H24" s="78"/>
      <c r="I24" s="63"/>
      <c r="J24" s="65"/>
      <c r="K24" s="65"/>
      <c r="L24" s="65"/>
      <c r="M24" s="65"/>
      <c r="N24" s="65"/>
      <c r="O24" s="87"/>
      <c r="P24" s="78"/>
      <c r="Q24" s="64"/>
      <c r="R24" s="87"/>
      <c r="S24" s="87"/>
      <c r="T24" s="63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87"/>
      <c r="AL24" s="87"/>
      <c r="AM24" s="57"/>
      <c r="AN24" s="65"/>
      <c r="AO24" s="65"/>
      <c r="AP24" s="65"/>
      <c r="AQ24" s="65"/>
      <c r="AR24" s="65"/>
      <c r="AS24" s="65"/>
      <c r="AT24" s="65"/>
      <c r="AU24" s="57"/>
      <c r="AV24" s="63"/>
      <c r="AW24" s="65"/>
      <c r="AX24" s="65"/>
      <c r="AY24" s="57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4"/>
      <c r="BS24" s="16">
        <f t="shared" si="1"/>
      </c>
      <c r="BT24" s="16">
        <f t="shared" si="2"/>
      </c>
      <c r="BU24">
        <f t="shared" si="0"/>
      </c>
      <c r="BV24" t="e">
        <f>C24&amp;#REF!</f>
        <v>#REF!</v>
      </c>
      <c r="BW24" s="87"/>
    </row>
    <row r="25" spans="1:75" ht="13.5">
      <c r="A25" s="2">
        <v>20</v>
      </c>
      <c r="B25" s="78"/>
      <c r="C25" s="84"/>
      <c r="D25" s="65"/>
      <c r="E25" s="65"/>
      <c r="F25" s="84"/>
      <c r="G25" s="63"/>
      <c r="H25" s="78"/>
      <c r="I25" s="63"/>
      <c r="J25" s="65"/>
      <c r="K25" s="65"/>
      <c r="L25" s="65"/>
      <c r="M25" s="65"/>
      <c r="N25" s="65"/>
      <c r="O25" s="87"/>
      <c r="P25" s="78"/>
      <c r="Q25" s="64"/>
      <c r="R25" s="87"/>
      <c r="S25" s="87"/>
      <c r="T25" s="63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87"/>
      <c r="AL25" s="87"/>
      <c r="AM25" s="57"/>
      <c r="AN25" s="65"/>
      <c r="AO25" s="65"/>
      <c r="AP25" s="65"/>
      <c r="AQ25" s="65"/>
      <c r="AR25" s="65"/>
      <c r="AS25" s="65"/>
      <c r="AT25" s="65"/>
      <c r="AU25" s="57"/>
      <c r="AV25" s="63"/>
      <c r="AW25" s="65"/>
      <c r="AX25" s="65"/>
      <c r="AY25" s="57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4"/>
      <c r="BS25" s="16">
        <f t="shared" si="1"/>
      </c>
      <c r="BT25" s="16">
        <f t="shared" si="2"/>
      </c>
      <c r="BU25">
        <f t="shared" si="0"/>
      </c>
      <c r="BV25" t="e">
        <f>C25&amp;#REF!</f>
        <v>#REF!</v>
      </c>
      <c r="BW25" s="87"/>
    </row>
    <row r="26" spans="1:75" ht="13.5">
      <c r="A26" s="2">
        <v>21</v>
      </c>
      <c r="B26" s="78"/>
      <c r="C26" s="84"/>
      <c r="D26" s="65"/>
      <c r="E26" s="65"/>
      <c r="F26" s="84"/>
      <c r="G26" s="63"/>
      <c r="H26" s="78"/>
      <c r="I26" s="63"/>
      <c r="J26" s="65"/>
      <c r="K26" s="65"/>
      <c r="L26" s="65"/>
      <c r="M26" s="65"/>
      <c r="N26" s="65"/>
      <c r="O26" s="87"/>
      <c r="P26" s="78"/>
      <c r="Q26" s="64"/>
      <c r="R26" s="87"/>
      <c r="S26" s="87"/>
      <c r="T26" s="63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87"/>
      <c r="AL26" s="87"/>
      <c r="AM26" s="57"/>
      <c r="AN26" s="65"/>
      <c r="AO26" s="65"/>
      <c r="AP26" s="65"/>
      <c r="AQ26" s="65"/>
      <c r="AR26" s="65"/>
      <c r="AS26" s="65"/>
      <c r="AT26" s="65"/>
      <c r="AU26" s="57"/>
      <c r="AV26" s="63"/>
      <c r="AW26" s="65"/>
      <c r="AX26" s="65"/>
      <c r="AY26" s="57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4"/>
      <c r="BS26" s="16">
        <f t="shared" si="1"/>
      </c>
      <c r="BT26" s="16">
        <f t="shared" si="2"/>
      </c>
      <c r="BU26">
        <f t="shared" si="0"/>
      </c>
      <c r="BV26" t="e">
        <f>C26&amp;#REF!</f>
        <v>#REF!</v>
      </c>
      <c r="BW26" s="87"/>
    </row>
    <row r="27" spans="1:75" ht="13.5">
      <c r="A27" s="2">
        <v>22</v>
      </c>
      <c r="B27" s="78"/>
      <c r="C27" s="84"/>
      <c r="D27" s="65"/>
      <c r="E27" s="65"/>
      <c r="F27" s="84"/>
      <c r="G27" s="63"/>
      <c r="H27" s="78"/>
      <c r="I27" s="63"/>
      <c r="J27" s="65"/>
      <c r="K27" s="65"/>
      <c r="L27" s="65"/>
      <c r="M27" s="65"/>
      <c r="N27" s="65"/>
      <c r="O27" s="87"/>
      <c r="P27" s="78"/>
      <c r="Q27" s="64"/>
      <c r="R27" s="87"/>
      <c r="S27" s="87"/>
      <c r="T27" s="63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87"/>
      <c r="AL27" s="87"/>
      <c r="AM27" s="57"/>
      <c r="AN27" s="65"/>
      <c r="AO27" s="65"/>
      <c r="AP27" s="65"/>
      <c r="AQ27" s="65"/>
      <c r="AR27" s="65"/>
      <c r="AS27" s="65"/>
      <c r="AT27" s="65"/>
      <c r="AU27" s="57"/>
      <c r="AV27" s="63"/>
      <c r="AW27" s="65"/>
      <c r="AX27" s="65"/>
      <c r="AY27" s="57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4"/>
      <c r="BS27" s="16">
        <f t="shared" si="1"/>
      </c>
      <c r="BT27" s="16">
        <f t="shared" si="2"/>
      </c>
      <c r="BU27">
        <f t="shared" si="0"/>
      </c>
      <c r="BV27" t="e">
        <f>C27&amp;#REF!</f>
        <v>#REF!</v>
      </c>
      <c r="BW27" s="87"/>
    </row>
    <row r="28" spans="1:75" ht="13.5">
      <c r="A28" s="2">
        <v>23</v>
      </c>
      <c r="B28" s="78"/>
      <c r="C28" s="84"/>
      <c r="D28" s="65"/>
      <c r="E28" s="65"/>
      <c r="F28" s="84"/>
      <c r="G28" s="63"/>
      <c r="H28" s="78"/>
      <c r="I28" s="63"/>
      <c r="J28" s="65"/>
      <c r="K28" s="65"/>
      <c r="L28" s="65"/>
      <c r="M28" s="65"/>
      <c r="N28" s="65"/>
      <c r="O28" s="87"/>
      <c r="P28" s="78"/>
      <c r="Q28" s="64"/>
      <c r="R28" s="87"/>
      <c r="S28" s="87"/>
      <c r="T28" s="63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87"/>
      <c r="AL28" s="87"/>
      <c r="AM28" s="57"/>
      <c r="AN28" s="65"/>
      <c r="AO28" s="65"/>
      <c r="AP28" s="65"/>
      <c r="AQ28" s="65"/>
      <c r="AR28" s="65"/>
      <c r="AS28" s="65"/>
      <c r="AT28" s="65"/>
      <c r="AU28" s="57"/>
      <c r="AV28" s="63"/>
      <c r="AW28" s="65"/>
      <c r="AX28" s="65"/>
      <c r="AY28" s="57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4"/>
      <c r="BS28" s="16">
        <f t="shared" si="1"/>
      </c>
      <c r="BT28" s="16">
        <f t="shared" si="2"/>
      </c>
      <c r="BU28">
        <f t="shared" si="0"/>
      </c>
      <c r="BV28" t="e">
        <f>C28&amp;#REF!</f>
        <v>#REF!</v>
      </c>
      <c r="BW28" s="87"/>
    </row>
    <row r="29" spans="1:75" ht="13.5">
      <c r="A29" s="2">
        <v>24</v>
      </c>
      <c r="B29" s="78"/>
      <c r="C29" s="84"/>
      <c r="D29" s="65"/>
      <c r="E29" s="65"/>
      <c r="F29" s="84"/>
      <c r="G29" s="63"/>
      <c r="H29" s="78"/>
      <c r="I29" s="63"/>
      <c r="J29" s="65"/>
      <c r="K29" s="65"/>
      <c r="L29" s="65"/>
      <c r="M29" s="65"/>
      <c r="N29" s="65"/>
      <c r="O29" s="87"/>
      <c r="P29" s="78"/>
      <c r="Q29" s="64"/>
      <c r="R29" s="87"/>
      <c r="S29" s="87"/>
      <c r="T29" s="63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87"/>
      <c r="AL29" s="87"/>
      <c r="AM29" s="57"/>
      <c r="AN29" s="65"/>
      <c r="AO29" s="65"/>
      <c r="AP29" s="65"/>
      <c r="AQ29" s="65"/>
      <c r="AR29" s="65"/>
      <c r="AS29" s="65"/>
      <c r="AT29" s="65"/>
      <c r="AU29" s="57"/>
      <c r="AV29" s="63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4"/>
      <c r="BS29" s="16">
        <f t="shared" si="1"/>
      </c>
      <c r="BT29" s="16">
        <f t="shared" si="2"/>
      </c>
      <c r="BU29">
        <f t="shared" si="0"/>
      </c>
      <c r="BV29" t="e">
        <f>C29&amp;#REF!</f>
        <v>#REF!</v>
      </c>
      <c r="BW29" s="87"/>
    </row>
    <row r="30" spans="1:75" ht="13.5">
      <c r="A30" s="2">
        <v>25</v>
      </c>
      <c r="B30" s="78"/>
      <c r="C30" s="84"/>
      <c r="D30" s="65"/>
      <c r="E30" s="65"/>
      <c r="F30" s="84"/>
      <c r="G30" s="63"/>
      <c r="H30" s="78"/>
      <c r="I30" s="63"/>
      <c r="J30" s="65"/>
      <c r="K30" s="65"/>
      <c r="L30" s="65"/>
      <c r="M30" s="65"/>
      <c r="N30" s="65"/>
      <c r="O30" s="87"/>
      <c r="P30" s="78"/>
      <c r="Q30" s="64"/>
      <c r="R30" s="87"/>
      <c r="S30" s="87"/>
      <c r="T30" s="63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87"/>
      <c r="AL30" s="87"/>
      <c r="AM30" s="57"/>
      <c r="AN30" s="65"/>
      <c r="AO30" s="65"/>
      <c r="AP30" s="65"/>
      <c r="AQ30" s="65"/>
      <c r="AR30" s="65"/>
      <c r="AS30" s="65"/>
      <c r="AT30" s="65"/>
      <c r="AU30" s="57"/>
      <c r="AV30" s="63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4"/>
      <c r="BS30" s="16">
        <f t="shared" si="1"/>
      </c>
      <c r="BT30" s="16">
        <f t="shared" si="2"/>
      </c>
      <c r="BU30">
        <f t="shared" si="0"/>
      </c>
      <c r="BV30" t="e">
        <f>C30&amp;#REF!</f>
        <v>#REF!</v>
      </c>
      <c r="BW30" s="87"/>
    </row>
    <row r="31" spans="1:75" ht="13.5">
      <c r="A31" s="2">
        <v>26</v>
      </c>
      <c r="B31" s="78"/>
      <c r="C31" s="84"/>
      <c r="D31" s="65"/>
      <c r="E31" s="65"/>
      <c r="F31" s="84"/>
      <c r="G31" s="63"/>
      <c r="H31" s="78"/>
      <c r="I31" s="63"/>
      <c r="J31" s="65"/>
      <c r="K31" s="65"/>
      <c r="L31" s="65"/>
      <c r="M31" s="65"/>
      <c r="N31" s="65"/>
      <c r="O31" s="87"/>
      <c r="P31" s="78"/>
      <c r="Q31" s="64"/>
      <c r="R31" s="87"/>
      <c r="S31" s="87"/>
      <c r="T31" s="63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87"/>
      <c r="AL31" s="87"/>
      <c r="AM31" s="57"/>
      <c r="AN31" s="65"/>
      <c r="AO31" s="65"/>
      <c r="AP31" s="65"/>
      <c r="AQ31" s="65"/>
      <c r="AR31" s="65"/>
      <c r="AS31" s="65"/>
      <c r="AT31" s="65"/>
      <c r="AU31" s="57"/>
      <c r="AV31" s="63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4"/>
      <c r="BS31" s="16">
        <f t="shared" si="1"/>
      </c>
      <c r="BT31" s="16">
        <f t="shared" si="2"/>
      </c>
      <c r="BU31">
        <f t="shared" si="0"/>
      </c>
      <c r="BV31" t="e">
        <f>C31&amp;#REF!</f>
        <v>#REF!</v>
      </c>
      <c r="BW31" s="87"/>
    </row>
    <row r="32" spans="1:75" ht="13.5">
      <c r="A32" s="2">
        <v>27</v>
      </c>
      <c r="B32" s="78"/>
      <c r="C32" s="84"/>
      <c r="D32" s="65"/>
      <c r="E32" s="65"/>
      <c r="F32" s="84"/>
      <c r="G32" s="63"/>
      <c r="H32" s="78"/>
      <c r="I32" s="63"/>
      <c r="J32" s="65"/>
      <c r="K32" s="65"/>
      <c r="L32" s="65"/>
      <c r="M32" s="65"/>
      <c r="N32" s="65"/>
      <c r="O32" s="87"/>
      <c r="P32" s="78"/>
      <c r="Q32" s="64"/>
      <c r="R32" s="87"/>
      <c r="S32" s="87"/>
      <c r="T32" s="63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87"/>
      <c r="AL32" s="87"/>
      <c r="AM32" s="57"/>
      <c r="AN32" s="65"/>
      <c r="AO32" s="65"/>
      <c r="AP32" s="65"/>
      <c r="AQ32" s="65"/>
      <c r="AR32" s="65"/>
      <c r="AS32" s="65"/>
      <c r="AT32" s="65"/>
      <c r="AU32" s="57"/>
      <c r="AV32" s="63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4"/>
      <c r="BS32" s="16">
        <f t="shared" si="1"/>
      </c>
      <c r="BT32" s="16">
        <f t="shared" si="2"/>
      </c>
      <c r="BU32">
        <f t="shared" si="0"/>
      </c>
      <c r="BV32" t="e">
        <f>C32&amp;#REF!</f>
        <v>#REF!</v>
      </c>
      <c r="BW32" s="87"/>
    </row>
    <row r="33" spans="1:75" ht="13.5">
      <c r="A33" s="2">
        <v>28</v>
      </c>
      <c r="B33" s="78"/>
      <c r="C33" s="84"/>
      <c r="D33" s="65"/>
      <c r="E33" s="65"/>
      <c r="F33" s="84"/>
      <c r="G33" s="63"/>
      <c r="H33" s="78"/>
      <c r="I33" s="63"/>
      <c r="J33" s="65"/>
      <c r="K33" s="65"/>
      <c r="L33" s="65"/>
      <c r="M33" s="65"/>
      <c r="N33" s="65"/>
      <c r="O33" s="87"/>
      <c r="P33" s="78"/>
      <c r="Q33" s="64"/>
      <c r="R33" s="87"/>
      <c r="S33" s="87"/>
      <c r="T33" s="63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87"/>
      <c r="AL33" s="87"/>
      <c r="AM33" s="57"/>
      <c r="AN33" s="65"/>
      <c r="AO33" s="65"/>
      <c r="AP33" s="65"/>
      <c r="AQ33" s="65"/>
      <c r="AR33" s="65"/>
      <c r="AS33" s="65"/>
      <c r="AT33" s="65"/>
      <c r="AU33" s="57"/>
      <c r="AV33" s="63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4"/>
      <c r="BS33" s="16">
        <f t="shared" si="1"/>
      </c>
      <c r="BT33" s="16">
        <f t="shared" si="2"/>
      </c>
      <c r="BU33">
        <f t="shared" si="0"/>
      </c>
      <c r="BV33" t="e">
        <f>C33&amp;#REF!</f>
        <v>#REF!</v>
      </c>
      <c r="BW33" s="87"/>
    </row>
    <row r="34" spans="1:75" ht="13.5">
      <c r="A34" s="2">
        <v>29</v>
      </c>
      <c r="B34" s="78"/>
      <c r="C34" s="84"/>
      <c r="D34" s="65"/>
      <c r="E34" s="65"/>
      <c r="F34" s="84"/>
      <c r="G34" s="63"/>
      <c r="H34" s="78"/>
      <c r="I34" s="63"/>
      <c r="J34" s="65"/>
      <c r="K34" s="65"/>
      <c r="L34" s="65"/>
      <c r="M34" s="65"/>
      <c r="N34" s="65"/>
      <c r="O34" s="87"/>
      <c r="P34" s="78"/>
      <c r="Q34" s="64"/>
      <c r="R34" s="87"/>
      <c r="S34" s="87"/>
      <c r="T34" s="63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87"/>
      <c r="AL34" s="87"/>
      <c r="AM34" s="57"/>
      <c r="AN34" s="65"/>
      <c r="AO34" s="65"/>
      <c r="AP34" s="65"/>
      <c r="AQ34" s="65"/>
      <c r="AR34" s="65"/>
      <c r="AS34" s="65"/>
      <c r="AT34" s="65"/>
      <c r="AU34" s="57"/>
      <c r="AV34" s="63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4"/>
      <c r="BS34" s="16">
        <f t="shared" si="1"/>
      </c>
      <c r="BT34" s="16">
        <f t="shared" si="2"/>
      </c>
      <c r="BU34">
        <f t="shared" si="0"/>
      </c>
      <c r="BV34" t="e">
        <f>C34&amp;#REF!</f>
        <v>#REF!</v>
      </c>
      <c r="BW34" s="87"/>
    </row>
    <row r="35" spans="1:75" ht="13.5">
      <c r="A35" s="2">
        <v>30</v>
      </c>
      <c r="B35" s="78"/>
      <c r="C35" s="84"/>
      <c r="D35" s="65"/>
      <c r="E35" s="65"/>
      <c r="F35" s="84"/>
      <c r="G35" s="63"/>
      <c r="H35" s="78"/>
      <c r="I35" s="63"/>
      <c r="J35" s="65"/>
      <c r="K35" s="65"/>
      <c r="L35" s="65"/>
      <c r="M35" s="65"/>
      <c r="N35" s="65"/>
      <c r="O35" s="87"/>
      <c r="P35" s="78"/>
      <c r="Q35" s="64"/>
      <c r="R35" s="87"/>
      <c r="S35" s="87"/>
      <c r="T35" s="63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87"/>
      <c r="AL35" s="87"/>
      <c r="AM35" s="57"/>
      <c r="AN35" s="65"/>
      <c r="AO35" s="65"/>
      <c r="AP35" s="65"/>
      <c r="AQ35" s="65"/>
      <c r="AR35" s="65"/>
      <c r="AS35" s="65"/>
      <c r="AT35" s="65"/>
      <c r="AU35" s="57"/>
      <c r="AV35" s="63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4"/>
      <c r="BS35" s="16">
        <f t="shared" si="1"/>
      </c>
      <c r="BT35" s="16">
        <f t="shared" si="2"/>
      </c>
      <c r="BU35">
        <f t="shared" si="0"/>
      </c>
      <c r="BV35" t="e">
        <f>C35&amp;#REF!</f>
        <v>#REF!</v>
      </c>
      <c r="BW35" s="87"/>
    </row>
    <row r="36" spans="1:75" ht="13.5">
      <c r="A36" s="2">
        <v>31</v>
      </c>
      <c r="B36" s="78"/>
      <c r="C36" s="84"/>
      <c r="D36" s="65"/>
      <c r="E36" s="65"/>
      <c r="F36" s="84"/>
      <c r="G36" s="63"/>
      <c r="H36" s="78"/>
      <c r="I36" s="63"/>
      <c r="J36" s="65"/>
      <c r="K36" s="65"/>
      <c r="L36" s="65"/>
      <c r="M36" s="65"/>
      <c r="N36" s="65"/>
      <c r="O36" s="87"/>
      <c r="P36" s="78"/>
      <c r="Q36" s="64"/>
      <c r="R36" s="87"/>
      <c r="S36" s="87"/>
      <c r="T36" s="63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87"/>
      <c r="AL36" s="87"/>
      <c r="AM36" s="57"/>
      <c r="AN36" s="65"/>
      <c r="AO36" s="65"/>
      <c r="AP36" s="65"/>
      <c r="AQ36" s="65"/>
      <c r="AR36" s="65"/>
      <c r="AS36" s="65"/>
      <c r="AT36" s="65"/>
      <c r="AU36" s="57"/>
      <c r="AV36" s="63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4"/>
      <c r="BS36" s="16">
        <f t="shared" si="1"/>
      </c>
      <c r="BT36" s="16">
        <f t="shared" si="2"/>
      </c>
      <c r="BU36">
        <f t="shared" si="0"/>
      </c>
      <c r="BV36" t="e">
        <f>C36&amp;#REF!</f>
        <v>#REF!</v>
      </c>
      <c r="BW36" s="87"/>
    </row>
    <row r="37" spans="1:75" ht="13.5">
      <c r="A37" s="2">
        <v>32</v>
      </c>
      <c r="B37" s="78"/>
      <c r="C37" s="84"/>
      <c r="D37" s="65"/>
      <c r="E37" s="65"/>
      <c r="F37" s="84"/>
      <c r="G37" s="63"/>
      <c r="H37" s="78"/>
      <c r="I37" s="63"/>
      <c r="J37" s="65"/>
      <c r="K37" s="65"/>
      <c r="L37" s="65"/>
      <c r="M37" s="65"/>
      <c r="N37" s="65"/>
      <c r="O37" s="87"/>
      <c r="P37" s="78"/>
      <c r="Q37" s="64"/>
      <c r="R37" s="87"/>
      <c r="S37" s="87"/>
      <c r="T37" s="63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87"/>
      <c r="AL37" s="87"/>
      <c r="AM37" s="57"/>
      <c r="AN37" s="65"/>
      <c r="AO37" s="65"/>
      <c r="AP37" s="65"/>
      <c r="AQ37" s="65"/>
      <c r="AR37" s="65"/>
      <c r="AS37" s="65"/>
      <c r="AT37" s="65"/>
      <c r="AU37" s="57"/>
      <c r="AV37" s="63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4"/>
      <c r="BS37" s="16">
        <f t="shared" si="1"/>
      </c>
      <c r="BT37" s="16">
        <f t="shared" si="2"/>
      </c>
      <c r="BU37">
        <f t="shared" si="0"/>
      </c>
      <c r="BV37" t="e">
        <f>C37&amp;#REF!</f>
        <v>#REF!</v>
      </c>
      <c r="BW37" s="87"/>
    </row>
    <row r="38" spans="1:75" ht="13.5">
      <c r="A38" s="2">
        <v>33</v>
      </c>
      <c r="B38" s="78"/>
      <c r="C38" s="84"/>
      <c r="D38" s="65"/>
      <c r="E38" s="65"/>
      <c r="F38" s="84"/>
      <c r="G38" s="63"/>
      <c r="H38" s="78"/>
      <c r="I38" s="63"/>
      <c r="J38" s="65"/>
      <c r="K38" s="65"/>
      <c r="L38" s="65"/>
      <c r="M38" s="65"/>
      <c r="N38" s="65"/>
      <c r="O38" s="87"/>
      <c r="P38" s="78"/>
      <c r="Q38" s="64"/>
      <c r="R38" s="87"/>
      <c r="S38" s="87"/>
      <c r="T38" s="63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87"/>
      <c r="AL38" s="87"/>
      <c r="AM38" s="57"/>
      <c r="AN38" s="65"/>
      <c r="AO38" s="65"/>
      <c r="AP38" s="65"/>
      <c r="AQ38" s="65"/>
      <c r="AR38" s="65"/>
      <c r="AS38" s="65"/>
      <c r="AT38" s="65"/>
      <c r="AU38" s="57"/>
      <c r="AV38" s="63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4"/>
      <c r="BS38" s="16">
        <f t="shared" si="1"/>
      </c>
      <c r="BT38" s="16">
        <f t="shared" si="2"/>
      </c>
      <c r="BU38">
        <f t="shared" si="0"/>
      </c>
      <c r="BV38" t="e">
        <f>C38&amp;#REF!</f>
        <v>#REF!</v>
      </c>
      <c r="BW38" s="87"/>
    </row>
    <row r="39" spans="1:75" ht="13.5">
      <c r="A39" s="2">
        <v>34</v>
      </c>
      <c r="B39" s="78"/>
      <c r="C39" s="84"/>
      <c r="D39" s="65"/>
      <c r="E39" s="65"/>
      <c r="F39" s="84"/>
      <c r="G39" s="63"/>
      <c r="H39" s="78"/>
      <c r="I39" s="63"/>
      <c r="J39" s="65"/>
      <c r="K39" s="65"/>
      <c r="L39" s="65"/>
      <c r="M39" s="65"/>
      <c r="N39" s="65"/>
      <c r="O39" s="87"/>
      <c r="P39" s="78"/>
      <c r="Q39" s="64"/>
      <c r="R39" s="87"/>
      <c r="S39" s="87"/>
      <c r="T39" s="63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87"/>
      <c r="AL39" s="87"/>
      <c r="AM39" s="57"/>
      <c r="AN39" s="65"/>
      <c r="AO39" s="65"/>
      <c r="AP39" s="65"/>
      <c r="AQ39" s="65"/>
      <c r="AR39" s="65"/>
      <c r="AS39" s="65"/>
      <c r="AT39" s="65"/>
      <c r="AU39" s="57"/>
      <c r="AV39" s="63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4"/>
      <c r="BS39" s="16">
        <f t="shared" si="1"/>
      </c>
      <c r="BT39" s="16">
        <f t="shared" si="2"/>
      </c>
      <c r="BU39">
        <f t="shared" si="0"/>
      </c>
      <c r="BV39" t="e">
        <f>C39&amp;#REF!</f>
        <v>#REF!</v>
      </c>
      <c r="BW39" s="87"/>
    </row>
    <row r="40" spans="1:75" ht="13.5">
      <c r="A40" s="2">
        <v>35</v>
      </c>
      <c r="B40" s="78"/>
      <c r="C40" s="84"/>
      <c r="D40" s="65"/>
      <c r="E40" s="65"/>
      <c r="F40" s="84"/>
      <c r="G40" s="63"/>
      <c r="H40" s="78"/>
      <c r="I40" s="63"/>
      <c r="J40" s="65"/>
      <c r="K40" s="65"/>
      <c r="L40" s="65"/>
      <c r="M40" s="65"/>
      <c r="N40" s="65"/>
      <c r="O40" s="87"/>
      <c r="P40" s="78"/>
      <c r="Q40" s="64"/>
      <c r="R40" s="87"/>
      <c r="S40" s="87"/>
      <c r="T40" s="63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87"/>
      <c r="AL40" s="87"/>
      <c r="AM40" s="57"/>
      <c r="AN40" s="65"/>
      <c r="AO40" s="65"/>
      <c r="AP40" s="65"/>
      <c r="AQ40" s="65"/>
      <c r="AR40" s="65"/>
      <c r="AS40" s="65"/>
      <c r="AT40" s="65"/>
      <c r="AU40" s="57"/>
      <c r="AV40" s="63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4"/>
      <c r="BS40" s="16">
        <f t="shared" si="1"/>
      </c>
      <c r="BT40" s="16">
        <f t="shared" si="2"/>
      </c>
      <c r="BU40">
        <f t="shared" si="0"/>
      </c>
      <c r="BV40" t="e">
        <f>C40&amp;#REF!</f>
        <v>#REF!</v>
      </c>
      <c r="BW40" s="87"/>
    </row>
    <row r="41" spans="1:75" ht="13.5">
      <c r="A41" s="2">
        <v>36</v>
      </c>
      <c r="B41" s="78"/>
      <c r="C41" s="84"/>
      <c r="D41" s="65"/>
      <c r="E41" s="65"/>
      <c r="F41" s="84"/>
      <c r="G41" s="63"/>
      <c r="H41" s="78"/>
      <c r="I41" s="63"/>
      <c r="J41" s="65"/>
      <c r="K41" s="65"/>
      <c r="L41" s="65"/>
      <c r="M41" s="65"/>
      <c r="N41" s="65"/>
      <c r="O41" s="87"/>
      <c r="P41" s="78"/>
      <c r="Q41" s="64"/>
      <c r="R41" s="87"/>
      <c r="S41" s="87"/>
      <c r="T41" s="63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87"/>
      <c r="AL41" s="87"/>
      <c r="AM41" s="57"/>
      <c r="AN41" s="65"/>
      <c r="AO41" s="65"/>
      <c r="AP41" s="65"/>
      <c r="AQ41" s="65"/>
      <c r="AR41" s="65"/>
      <c r="AS41" s="65"/>
      <c r="AT41" s="65"/>
      <c r="AU41" s="57"/>
      <c r="AV41" s="63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4"/>
      <c r="BS41" s="16">
        <f t="shared" si="1"/>
      </c>
      <c r="BT41" s="16">
        <f t="shared" si="2"/>
      </c>
      <c r="BU41">
        <f t="shared" si="0"/>
      </c>
      <c r="BV41" t="e">
        <f>C41&amp;#REF!</f>
        <v>#REF!</v>
      </c>
      <c r="BW41" s="87"/>
    </row>
    <row r="42" spans="1:75" ht="13.5">
      <c r="A42" s="2">
        <v>37</v>
      </c>
      <c r="B42" s="78"/>
      <c r="C42" s="84"/>
      <c r="D42" s="65"/>
      <c r="E42" s="65"/>
      <c r="F42" s="84"/>
      <c r="G42" s="63"/>
      <c r="H42" s="78"/>
      <c r="I42" s="63"/>
      <c r="J42" s="65"/>
      <c r="K42" s="65"/>
      <c r="L42" s="65"/>
      <c r="M42" s="65"/>
      <c r="N42" s="65"/>
      <c r="O42" s="87"/>
      <c r="P42" s="78"/>
      <c r="Q42" s="64"/>
      <c r="R42" s="87"/>
      <c r="S42" s="87"/>
      <c r="T42" s="63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87"/>
      <c r="AL42" s="87"/>
      <c r="AM42" s="57"/>
      <c r="AN42" s="65"/>
      <c r="AO42" s="65"/>
      <c r="AP42" s="65"/>
      <c r="AQ42" s="65"/>
      <c r="AR42" s="65"/>
      <c r="AS42" s="65"/>
      <c r="AT42" s="65"/>
      <c r="AU42" s="57"/>
      <c r="AV42" s="63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4"/>
      <c r="BS42" s="16">
        <f t="shared" si="1"/>
      </c>
      <c r="BT42" s="16">
        <f t="shared" si="2"/>
      </c>
      <c r="BU42">
        <f t="shared" si="0"/>
      </c>
      <c r="BV42" t="e">
        <f>C42&amp;#REF!</f>
        <v>#REF!</v>
      </c>
      <c r="BW42" s="87"/>
    </row>
    <row r="43" spans="1:75" ht="13.5">
      <c r="A43" s="2">
        <v>38</v>
      </c>
      <c r="B43" s="78"/>
      <c r="C43" s="84"/>
      <c r="D43" s="65"/>
      <c r="E43" s="65"/>
      <c r="F43" s="84"/>
      <c r="G43" s="63"/>
      <c r="H43" s="78"/>
      <c r="I43" s="63"/>
      <c r="J43" s="65"/>
      <c r="K43" s="65"/>
      <c r="L43" s="65"/>
      <c r="M43" s="65"/>
      <c r="N43" s="65"/>
      <c r="O43" s="87"/>
      <c r="P43" s="78"/>
      <c r="Q43" s="64"/>
      <c r="R43" s="87"/>
      <c r="S43" s="87"/>
      <c r="T43" s="63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87"/>
      <c r="AL43" s="87"/>
      <c r="AM43" s="57"/>
      <c r="AN43" s="65"/>
      <c r="AO43" s="65"/>
      <c r="AP43" s="65"/>
      <c r="AQ43" s="65"/>
      <c r="AR43" s="65"/>
      <c r="AS43" s="65"/>
      <c r="AT43" s="65"/>
      <c r="AU43" s="57"/>
      <c r="AV43" s="63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4"/>
      <c r="BS43" s="16">
        <f t="shared" si="1"/>
      </c>
      <c r="BT43" s="16">
        <f t="shared" si="2"/>
      </c>
      <c r="BU43">
        <f t="shared" si="0"/>
      </c>
      <c r="BV43" t="e">
        <f>C43&amp;#REF!</f>
        <v>#REF!</v>
      </c>
      <c r="BW43" s="87"/>
    </row>
    <row r="44" spans="1:75" ht="13.5">
      <c r="A44" s="2">
        <v>39</v>
      </c>
      <c r="B44" s="78"/>
      <c r="C44" s="84"/>
      <c r="D44" s="65"/>
      <c r="E44" s="65"/>
      <c r="F44" s="84"/>
      <c r="G44" s="63"/>
      <c r="H44" s="78"/>
      <c r="I44" s="63"/>
      <c r="J44" s="65"/>
      <c r="K44" s="65"/>
      <c r="L44" s="65"/>
      <c r="M44" s="65"/>
      <c r="N44" s="65"/>
      <c r="O44" s="87"/>
      <c r="P44" s="78"/>
      <c r="Q44" s="64"/>
      <c r="R44" s="87"/>
      <c r="S44" s="87"/>
      <c r="T44" s="63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87"/>
      <c r="AL44" s="87"/>
      <c r="AM44" s="57"/>
      <c r="AN44" s="65"/>
      <c r="AO44" s="65"/>
      <c r="AP44" s="65"/>
      <c r="AQ44" s="65"/>
      <c r="AR44" s="65"/>
      <c r="AS44" s="65"/>
      <c r="AT44" s="65"/>
      <c r="AU44" s="57"/>
      <c r="AV44" s="63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4"/>
      <c r="BS44" s="16">
        <f t="shared" si="1"/>
      </c>
      <c r="BT44" s="16">
        <f t="shared" si="2"/>
      </c>
      <c r="BU44">
        <f t="shared" si="0"/>
      </c>
      <c r="BV44" t="e">
        <f>C44&amp;#REF!</f>
        <v>#REF!</v>
      </c>
      <c r="BW44" s="87"/>
    </row>
    <row r="45" spans="1:75" ht="13.5">
      <c r="A45" s="2">
        <v>40</v>
      </c>
      <c r="B45" s="78"/>
      <c r="C45" s="84"/>
      <c r="D45" s="65"/>
      <c r="E45" s="65"/>
      <c r="F45" s="84"/>
      <c r="G45" s="63"/>
      <c r="H45" s="78"/>
      <c r="I45" s="63"/>
      <c r="J45" s="65"/>
      <c r="K45" s="65"/>
      <c r="L45" s="65"/>
      <c r="M45" s="65"/>
      <c r="N45" s="65"/>
      <c r="O45" s="87"/>
      <c r="P45" s="78"/>
      <c r="Q45" s="64"/>
      <c r="R45" s="87"/>
      <c r="S45" s="87"/>
      <c r="T45" s="63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87"/>
      <c r="AL45" s="87"/>
      <c r="AM45" s="57"/>
      <c r="AN45" s="65"/>
      <c r="AO45" s="65"/>
      <c r="AP45" s="65"/>
      <c r="AQ45" s="65"/>
      <c r="AR45" s="65"/>
      <c r="AS45" s="65"/>
      <c r="AT45" s="65"/>
      <c r="AU45" s="57"/>
      <c r="AV45" s="63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4"/>
      <c r="BS45" s="16">
        <f t="shared" si="1"/>
      </c>
      <c r="BT45" s="16">
        <f t="shared" si="2"/>
      </c>
      <c r="BU45">
        <f t="shared" si="0"/>
      </c>
      <c r="BV45" t="e">
        <f>C45&amp;#REF!</f>
        <v>#REF!</v>
      </c>
      <c r="BW45" s="87"/>
    </row>
    <row r="46" spans="1:75" ht="13.5">
      <c r="A46" s="2">
        <v>41</v>
      </c>
      <c r="B46" s="78"/>
      <c r="C46" s="84"/>
      <c r="D46" s="65"/>
      <c r="E46" s="65"/>
      <c r="F46" s="84"/>
      <c r="G46" s="63"/>
      <c r="H46" s="78"/>
      <c r="I46" s="63"/>
      <c r="J46" s="65"/>
      <c r="K46" s="65"/>
      <c r="L46" s="65"/>
      <c r="M46" s="65"/>
      <c r="N46" s="65"/>
      <c r="O46" s="87"/>
      <c r="P46" s="78"/>
      <c r="Q46" s="64"/>
      <c r="R46" s="87"/>
      <c r="S46" s="87"/>
      <c r="T46" s="63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87"/>
      <c r="AL46" s="87"/>
      <c r="AM46" s="57"/>
      <c r="AN46" s="65"/>
      <c r="AO46" s="65"/>
      <c r="AP46" s="65"/>
      <c r="AQ46" s="65"/>
      <c r="AR46" s="65"/>
      <c r="AS46" s="65"/>
      <c r="AT46" s="65"/>
      <c r="AU46" s="57"/>
      <c r="AV46" s="63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4"/>
      <c r="BS46" s="16">
        <f t="shared" si="1"/>
      </c>
      <c r="BT46" s="16">
        <f t="shared" si="2"/>
      </c>
      <c r="BU46">
        <f t="shared" si="0"/>
      </c>
      <c r="BV46" t="e">
        <f>C46&amp;#REF!</f>
        <v>#REF!</v>
      </c>
      <c r="BW46" s="87"/>
    </row>
    <row r="47" spans="1:75" ht="13.5">
      <c r="A47" s="2">
        <v>42</v>
      </c>
      <c r="B47" s="78"/>
      <c r="C47" s="84"/>
      <c r="D47" s="65"/>
      <c r="E47" s="65"/>
      <c r="F47" s="84"/>
      <c r="G47" s="63"/>
      <c r="H47" s="78"/>
      <c r="I47" s="63"/>
      <c r="J47" s="65"/>
      <c r="K47" s="65"/>
      <c r="L47" s="65"/>
      <c r="M47" s="65"/>
      <c r="N47" s="65"/>
      <c r="O47" s="87"/>
      <c r="P47" s="78"/>
      <c r="Q47" s="64"/>
      <c r="R47" s="87"/>
      <c r="S47" s="87"/>
      <c r="T47" s="63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87"/>
      <c r="AL47" s="87"/>
      <c r="AM47" s="57"/>
      <c r="AN47" s="65"/>
      <c r="AO47" s="65"/>
      <c r="AP47" s="65"/>
      <c r="AQ47" s="65"/>
      <c r="AR47" s="65"/>
      <c r="AS47" s="65"/>
      <c r="AT47" s="65"/>
      <c r="AU47" s="57"/>
      <c r="AV47" s="63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4"/>
      <c r="BS47" s="16">
        <f t="shared" si="1"/>
      </c>
      <c r="BT47" s="16">
        <f t="shared" si="2"/>
      </c>
      <c r="BU47">
        <f t="shared" si="0"/>
      </c>
      <c r="BV47" t="e">
        <f>C47&amp;#REF!</f>
        <v>#REF!</v>
      </c>
      <c r="BW47" s="87"/>
    </row>
    <row r="48" spans="1:75" ht="13.5">
      <c r="A48" s="2">
        <v>43</v>
      </c>
      <c r="B48" s="78"/>
      <c r="C48" s="84"/>
      <c r="D48" s="65"/>
      <c r="E48" s="65"/>
      <c r="F48" s="84"/>
      <c r="G48" s="63"/>
      <c r="H48" s="78"/>
      <c r="I48" s="63"/>
      <c r="J48" s="65"/>
      <c r="K48" s="65"/>
      <c r="L48" s="65"/>
      <c r="M48" s="65"/>
      <c r="N48" s="65"/>
      <c r="O48" s="87"/>
      <c r="P48" s="78"/>
      <c r="Q48" s="64"/>
      <c r="R48" s="87"/>
      <c r="S48" s="87"/>
      <c r="T48" s="63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87"/>
      <c r="AL48" s="87"/>
      <c r="AM48" s="57"/>
      <c r="AN48" s="65"/>
      <c r="AO48" s="65"/>
      <c r="AP48" s="65"/>
      <c r="AQ48" s="65"/>
      <c r="AR48" s="65"/>
      <c r="AS48" s="65"/>
      <c r="AT48" s="65"/>
      <c r="AU48" s="57"/>
      <c r="AV48" s="63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4"/>
      <c r="BS48" s="16">
        <f t="shared" si="1"/>
      </c>
      <c r="BT48" s="16">
        <f t="shared" si="2"/>
      </c>
      <c r="BU48">
        <f t="shared" si="0"/>
      </c>
      <c r="BV48" t="e">
        <f>C48&amp;#REF!</f>
        <v>#REF!</v>
      </c>
      <c r="BW48" s="87"/>
    </row>
    <row r="49" spans="1:75" ht="13.5">
      <c r="A49" s="2">
        <v>44</v>
      </c>
      <c r="B49" s="78"/>
      <c r="C49" s="84"/>
      <c r="D49" s="65"/>
      <c r="E49" s="65"/>
      <c r="F49" s="84"/>
      <c r="G49" s="63"/>
      <c r="H49" s="78"/>
      <c r="I49" s="63"/>
      <c r="J49" s="65"/>
      <c r="K49" s="65"/>
      <c r="L49" s="65"/>
      <c r="M49" s="65"/>
      <c r="N49" s="65"/>
      <c r="O49" s="87"/>
      <c r="P49" s="78"/>
      <c r="Q49" s="64"/>
      <c r="R49" s="87"/>
      <c r="S49" s="87"/>
      <c r="T49" s="63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87"/>
      <c r="AL49" s="87"/>
      <c r="AM49" s="57"/>
      <c r="AN49" s="65"/>
      <c r="AO49" s="65"/>
      <c r="AP49" s="65"/>
      <c r="AQ49" s="65"/>
      <c r="AR49" s="65"/>
      <c r="AS49" s="65"/>
      <c r="AT49" s="65"/>
      <c r="AU49" s="57"/>
      <c r="AV49" s="63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4"/>
      <c r="BS49" s="16">
        <f t="shared" si="1"/>
      </c>
      <c r="BT49" s="16">
        <f t="shared" si="2"/>
      </c>
      <c r="BU49">
        <f t="shared" si="0"/>
      </c>
      <c r="BV49" t="e">
        <f>C49&amp;#REF!</f>
        <v>#REF!</v>
      </c>
      <c r="BW49" s="87"/>
    </row>
    <row r="50" spans="1:75" ht="13.5">
      <c r="A50" s="2">
        <v>45</v>
      </c>
      <c r="B50" s="78"/>
      <c r="C50" s="84"/>
      <c r="D50" s="65"/>
      <c r="E50" s="65"/>
      <c r="F50" s="84"/>
      <c r="G50" s="63"/>
      <c r="H50" s="78"/>
      <c r="I50" s="63"/>
      <c r="J50" s="65"/>
      <c r="K50" s="65"/>
      <c r="L50" s="65"/>
      <c r="M50" s="65"/>
      <c r="N50" s="65"/>
      <c r="O50" s="87"/>
      <c r="P50" s="78"/>
      <c r="Q50" s="64"/>
      <c r="R50" s="87"/>
      <c r="S50" s="87"/>
      <c r="T50" s="63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87"/>
      <c r="AL50" s="87"/>
      <c r="AM50" s="57"/>
      <c r="AN50" s="65"/>
      <c r="AO50" s="65"/>
      <c r="AP50" s="65"/>
      <c r="AQ50" s="65"/>
      <c r="AR50" s="65"/>
      <c r="AS50" s="65"/>
      <c r="AT50" s="65"/>
      <c r="AU50" s="57"/>
      <c r="AV50" s="63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4"/>
      <c r="BS50" s="16">
        <f t="shared" si="1"/>
      </c>
      <c r="BT50" s="16">
        <f t="shared" si="2"/>
      </c>
      <c r="BU50">
        <f t="shared" si="0"/>
      </c>
      <c r="BV50" t="e">
        <f>C50&amp;#REF!</f>
        <v>#REF!</v>
      </c>
      <c r="BW50" s="87"/>
    </row>
    <row r="51" spans="1:75" ht="13.5">
      <c r="A51" s="2">
        <v>46</v>
      </c>
      <c r="B51" s="78"/>
      <c r="C51" s="84"/>
      <c r="D51" s="65"/>
      <c r="E51" s="65"/>
      <c r="F51" s="84"/>
      <c r="G51" s="63"/>
      <c r="H51" s="78"/>
      <c r="I51" s="63"/>
      <c r="J51" s="65"/>
      <c r="K51" s="65"/>
      <c r="L51" s="65"/>
      <c r="M51" s="65"/>
      <c r="N51" s="65"/>
      <c r="O51" s="87"/>
      <c r="P51" s="78"/>
      <c r="Q51" s="64"/>
      <c r="R51" s="87"/>
      <c r="S51" s="87"/>
      <c r="T51" s="63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87"/>
      <c r="AL51" s="87"/>
      <c r="AM51" s="57"/>
      <c r="AN51" s="65"/>
      <c r="AO51" s="65"/>
      <c r="AP51" s="65"/>
      <c r="AQ51" s="65"/>
      <c r="AR51" s="65"/>
      <c r="AS51" s="65"/>
      <c r="AT51" s="65"/>
      <c r="AU51" s="57"/>
      <c r="AV51" s="63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4"/>
      <c r="BS51" s="16">
        <f t="shared" si="1"/>
      </c>
      <c r="BT51" s="16">
        <f t="shared" si="2"/>
      </c>
      <c r="BU51">
        <f t="shared" si="0"/>
      </c>
      <c r="BV51" t="e">
        <f>C51&amp;#REF!</f>
        <v>#REF!</v>
      </c>
      <c r="BW51" s="87"/>
    </row>
    <row r="52" spans="1:75" ht="13.5">
      <c r="A52" s="2">
        <v>47</v>
      </c>
      <c r="B52" s="78"/>
      <c r="C52" s="84"/>
      <c r="D52" s="65"/>
      <c r="E52" s="65"/>
      <c r="F52" s="84"/>
      <c r="G52" s="63"/>
      <c r="H52" s="78"/>
      <c r="I52" s="63"/>
      <c r="J52" s="65"/>
      <c r="K52" s="65"/>
      <c r="L52" s="65"/>
      <c r="M52" s="65"/>
      <c r="N52" s="65"/>
      <c r="O52" s="87"/>
      <c r="P52" s="78"/>
      <c r="Q52" s="64"/>
      <c r="R52" s="87"/>
      <c r="S52" s="87"/>
      <c r="T52" s="63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87"/>
      <c r="AL52" s="87"/>
      <c r="AM52" s="57"/>
      <c r="AN52" s="65"/>
      <c r="AO52" s="65"/>
      <c r="AP52" s="65"/>
      <c r="AQ52" s="65"/>
      <c r="AR52" s="65"/>
      <c r="AS52" s="65"/>
      <c r="AT52" s="65"/>
      <c r="AU52" s="57"/>
      <c r="AV52" s="63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4"/>
      <c r="BS52" s="16">
        <f t="shared" si="1"/>
      </c>
      <c r="BT52" s="16">
        <f t="shared" si="2"/>
      </c>
      <c r="BU52">
        <f t="shared" si="0"/>
      </c>
      <c r="BV52" t="e">
        <f>C52&amp;#REF!</f>
        <v>#REF!</v>
      </c>
      <c r="BW52" s="87"/>
    </row>
    <row r="53" spans="1:75" ht="13.5">
      <c r="A53" s="2">
        <v>48</v>
      </c>
      <c r="B53" s="78"/>
      <c r="C53" s="84"/>
      <c r="D53" s="65"/>
      <c r="E53" s="65"/>
      <c r="F53" s="84"/>
      <c r="G53" s="63"/>
      <c r="H53" s="78"/>
      <c r="I53" s="63"/>
      <c r="J53" s="65"/>
      <c r="K53" s="65"/>
      <c r="L53" s="65"/>
      <c r="M53" s="65"/>
      <c r="N53" s="65"/>
      <c r="O53" s="87"/>
      <c r="P53" s="78"/>
      <c r="Q53" s="64"/>
      <c r="R53" s="87"/>
      <c r="S53" s="87"/>
      <c r="T53" s="63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87"/>
      <c r="AL53" s="87"/>
      <c r="AM53" s="57"/>
      <c r="AN53" s="65"/>
      <c r="AO53" s="65"/>
      <c r="AP53" s="65"/>
      <c r="AQ53" s="65"/>
      <c r="AR53" s="65"/>
      <c r="AS53" s="65"/>
      <c r="AT53" s="65"/>
      <c r="AU53" s="57"/>
      <c r="AV53" s="63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4"/>
      <c r="BS53" s="16">
        <f t="shared" si="1"/>
      </c>
      <c r="BT53" s="16">
        <f t="shared" si="2"/>
      </c>
      <c r="BU53">
        <f t="shared" si="0"/>
      </c>
      <c r="BV53" t="e">
        <f>C53&amp;#REF!</f>
        <v>#REF!</v>
      </c>
      <c r="BW53" s="87"/>
    </row>
    <row r="54" spans="1:75" ht="13.5">
      <c r="A54" s="2">
        <v>49</v>
      </c>
      <c r="B54" s="78"/>
      <c r="C54" s="84"/>
      <c r="D54" s="65"/>
      <c r="E54" s="65"/>
      <c r="F54" s="84"/>
      <c r="G54" s="63"/>
      <c r="H54" s="78"/>
      <c r="I54" s="63"/>
      <c r="J54" s="65"/>
      <c r="K54" s="65"/>
      <c r="L54" s="65"/>
      <c r="M54" s="65"/>
      <c r="N54" s="65"/>
      <c r="O54" s="87"/>
      <c r="P54" s="78"/>
      <c r="Q54" s="64"/>
      <c r="R54" s="87"/>
      <c r="S54" s="87"/>
      <c r="T54" s="63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87"/>
      <c r="AL54" s="87"/>
      <c r="AM54" s="57"/>
      <c r="AN54" s="65"/>
      <c r="AO54" s="65"/>
      <c r="AP54" s="65"/>
      <c r="AQ54" s="65"/>
      <c r="AR54" s="65"/>
      <c r="AS54" s="65"/>
      <c r="AT54" s="65"/>
      <c r="AU54" s="57"/>
      <c r="AV54" s="63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4"/>
      <c r="BS54" s="16">
        <f t="shared" si="1"/>
      </c>
      <c r="BT54" s="16">
        <f t="shared" si="2"/>
      </c>
      <c r="BU54">
        <f t="shared" si="0"/>
      </c>
      <c r="BV54" t="e">
        <f>C54&amp;#REF!</f>
        <v>#REF!</v>
      </c>
      <c r="BW54" s="87"/>
    </row>
    <row r="55" spans="1:75" ht="13.5">
      <c r="A55" s="2">
        <v>50</v>
      </c>
      <c r="B55" s="78"/>
      <c r="C55" s="84"/>
      <c r="D55" s="65"/>
      <c r="E55" s="65"/>
      <c r="F55" s="84"/>
      <c r="G55" s="63"/>
      <c r="H55" s="78"/>
      <c r="I55" s="63"/>
      <c r="J55" s="65"/>
      <c r="K55" s="65"/>
      <c r="L55" s="65"/>
      <c r="M55" s="65"/>
      <c r="N55" s="65"/>
      <c r="O55" s="87"/>
      <c r="P55" s="78"/>
      <c r="Q55" s="64"/>
      <c r="R55" s="87"/>
      <c r="S55" s="87"/>
      <c r="T55" s="63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87"/>
      <c r="AL55" s="87"/>
      <c r="AM55" s="57"/>
      <c r="AN55" s="65"/>
      <c r="AO55" s="65"/>
      <c r="AP55" s="65"/>
      <c r="AQ55" s="65"/>
      <c r="AR55" s="65"/>
      <c r="AS55" s="65"/>
      <c r="AT55" s="65"/>
      <c r="AU55" s="57"/>
      <c r="AV55" s="63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4"/>
      <c r="BS55" s="16">
        <f t="shared" si="1"/>
      </c>
      <c r="BT55" s="16">
        <f t="shared" si="2"/>
      </c>
      <c r="BU55">
        <f t="shared" si="0"/>
      </c>
      <c r="BV55" t="e">
        <f>C55&amp;#REF!</f>
        <v>#REF!</v>
      </c>
      <c r="BW55" s="87"/>
    </row>
    <row r="56" spans="1:75" ht="13.5">
      <c r="A56" s="2">
        <v>51</v>
      </c>
      <c r="B56" s="78"/>
      <c r="C56" s="84"/>
      <c r="D56" s="65"/>
      <c r="E56" s="65"/>
      <c r="F56" s="84"/>
      <c r="G56" s="63"/>
      <c r="H56" s="78"/>
      <c r="I56" s="63"/>
      <c r="J56" s="65"/>
      <c r="K56" s="65"/>
      <c r="L56" s="65"/>
      <c r="M56" s="65"/>
      <c r="N56" s="65"/>
      <c r="O56" s="87"/>
      <c r="P56" s="78"/>
      <c r="Q56" s="64"/>
      <c r="R56" s="87"/>
      <c r="S56" s="87"/>
      <c r="T56" s="63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87"/>
      <c r="AL56" s="87"/>
      <c r="AM56" s="57"/>
      <c r="AN56" s="65"/>
      <c r="AO56" s="65"/>
      <c r="AP56" s="65"/>
      <c r="AQ56" s="65"/>
      <c r="AR56" s="65"/>
      <c r="AS56" s="65"/>
      <c r="AT56" s="65"/>
      <c r="AU56" s="57"/>
      <c r="AV56" s="63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4"/>
      <c r="BS56" s="16">
        <f t="shared" si="1"/>
      </c>
      <c r="BT56" s="16">
        <f t="shared" si="2"/>
      </c>
      <c r="BU56">
        <f t="shared" si="0"/>
      </c>
      <c r="BV56" t="e">
        <f>C56&amp;#REF!</f>
        <v>#REF!</v>
      </c>
      <c r="BW56" s="87"/>
    </row>
    <row r="57" spans="1:75" ht="13.5">
      <c r="A57" s="2">
        <v>52</v>
      </c>
      <c r="B57" s="78"/>
      <c r="C57" s="84"/>
      <c r="D57" s="65"/>
      <c r="E57" s="65"/>
      <c r="F57" s="84"/>
      <c r="G57" s="63"/>
      <c r="H57" s="78"/>
      <c r="I57" s="63"/>
      <c r="J57" s="65"/>
      <c r="K57" s="65"/>
      <c r="L57" s="65"/>
      <c r="M57" s="65"/>
      <c r="N57" s="65"/>
      <c r="O57" s="87"/>
      <c r="P57" s="78"/>
      <c r="Q57" s="64"/>
      <c r="R57" s="87"/>
      <c r="S57" s="87"/>
      <c r="T57" s="63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87"/>
      <c r="AL57" s="87"/>
      <c r="AM57" s="57"/>
      <c r="AN57" s="65"/>
      <c r="AO57" s="65"/>
      <c r="AP57" s="65"/>
      <c r="AQ57" s="65"/>
      <c r="AR57" s="65"/>
      <c r="AS57" s="65"/>
      <c r="AT57" s="65"/>
      <c r="AU57" s="57"/>
      <c r="AV57" s="63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4"/>
      <c r="BS57" s="16">
        <f t="shared" si="1"/>
      </c>
      <c r="BT57" s="16">
        <f t="shared" si="2"/>
      </c>
      <c r="BU57">
        <f t="shared" si="0"/>
      </c>
      <c r="BV57" t="e">
        <f>C57&amp;#REF!</f>
        <v>#REF!</v>
      </c>
      <c r="BW57" s="87"/>
    </row>
    <row r="58" spans="1:75" ht="13.5">
      <c r="A58" s="2">
        <v>53</v>
      </c>
      <c r="B58" s="78"/>
      <c r="C58" s="84"/>
      <c r="D58" s="65"/>
      <c r="E58" s="65"/>
      <c r="F58" s="84"/>
      <c r="G58" s="63"/>
      <c r="H58" s="78"/>
      <c r="I58" s="63"/>
      <c r="J58" s="65"/>
      <c r="K58" s="65"/>
      <c r="L58" s="65"/>
      <c r="M58" s="65"/>
      <c r="N58" s="65"/>
      <c r="O58" s="87"/>
      <c r="P58" s="78"/>
      <c r="Q58" s="64"/>
      <c r="R58" s="87"/>
      <c r="S58" s="87"/>
      <c r="T58" s="63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87"/>
      <c r="AL58" s="87"/>
      <c r="AM58" s="57"/>
      <c r="AN58" s="65"/>
      <c r="AO58" s="65"/>
      <c r="AP58" s="65"/>
      <c r="AQ58" s="65"/>
      <c r="AR58" s="65"/>
      <c r="AS58" s="65"/>
      <c r="AT58" s="65"/>
      <c r="AU58" s="57"/>
      <c r="AV58" s="63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4"/>
      <c r="BS58" s="16">
        <f t="shared" si="1"/>
      </c>
      <c r="BT58" s="16">
        <f t="shared" si="2"/>
      </c>
      <c r="BU58">
        <f t="shared" si="0"/>
      </c>
      <c r="BV58" t="e">
        <f>C58&amp;#REF!</f>
        <v>#REF!</v>
      </c>
      <c r="BW58" s="87"/>
    </row>
    <row r="59" spans="1:75" ht="13.5">
      <c r="A59" s="2">
        <v>54</v>
      </c>
      <c r="B59" s="78"/>
      <c r="C59" s="84"/>
      <c r="D59" s="65"/>
      <c r="E59" s="65"/>
      <c r="F59" s="84"/>
      <c r="G59" s="63"/>
      <c r="H59" s="78"/>
      <c r="I59" s="63"/>
      <c r="J59" s="65"/>
      <c r="K59" s="65"/>
      <c r="L59" s="65"/>
      <c r="M59" s="65"/>
      <c r="N59" s="65"/>
      <c r="O59" s="87"/>
      <c r="P59" s="78"/>
      <c r="Q59" s="64"/>
      <c r="R59" s="87"/>
      <c r="S59" s="87"/>
      <c r="T59" s="63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87"/>
      <c r="AL59" s="87"/>
      <c r="AM59" s="57"/>
      <c r="AN59" s="65"/>
      <c r="AO59" s="65"/>
      <c r="AP59" s="65"/>
      <c r="AQ59" s="65"/>
      <c r="AR59" s="65"/>
      <c r="AS59" s="65"/>
      <c r="AT59" s="65"/>
      <c r="AU59" s="57"/>
      <c r="AV59" s="63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4"/>
      <c r="BS59" s="16">
        <f t="shared" si="1"/>
      </c>
      <c r="BT59" s="16">
        <f t="shared" si="2"/>
      </c>
      <c r="BU59">
        <f t="shared" si="0"/>
      </c>
      <c r="BV59" t="e">
        <f>C59&amp;#REF!</f>
        <v>#REF!</v>
      </c>
      <c r="BW59" s="87"/>
    </row>
    <row r="60" spans="1:75" ht="13.5">
      <c r="A60" s="2">
        <v>55</v>
      </c>
      <c r="B60" s="78"/>
      <c r="C60" s="84"/>
      <c r="D60" s="65"/>
      <c r="E60" s="65"/>
      <c r="F60" s="84"/>
      <c r="G60" s="63"/>
      <c r="H60" s="78"/>
      <c r="I60" s="63"/>
      <c r="J60" s="65"/>
      <c r="K60" s="65"/>
      <c r="L60" s="65"/>
      <c r="M60" s="65"/>
      <c r="N60" s="65"/>
      <c r="O60" s="87"/>
      <c r="P60" s="78"/>
      <c r="Q60" s="64"/>
      <c r="R60" s="87"/>
      <c r="S60" s="87"/>
      <c r="T60" s="63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87"/>
      <c r="AL60" s="87"/>
      <c r="AM60" s="57"/>
      <c r="AN60" s="65"/>
      <c r="AO60" s="65"/>
      <c r="AP60" s="65"/>
      <c r="AQ60" s="65"/>
      <c r="AR60" s="65"/>
      <c r="AS60" s="65"/>
      <c r="AT60" s="65"/>
      <c r="AU60" s="57"/>
      <c r="AV60" s="63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4"/>
      <c r="BS60" s="16">
        <f t="shared" si="1"/>
      </c>
      <c r="BT60" s="16">
        <f t="shared" si="2"/>
      </c>
      <c r="BU60">
        <f t="shared" si="0"/>
      </c>
      <c r="BV60" t="e">
        <f>C60&amp;#REF!</f>
        <v>#REF!</v>
      </c>
      <c r="BW60" s="87"/>
    </row>
    <row r="61" spans="1:75" ht="13.5">
      <c r="A61" s="2">
        <v>56</v>
      </c>
      <c r="B61" s="78"/>
      <c r="C61" s="84"/>
      <c r="D61" s="65"/>
      <c r="E61" s="65"/>
      <c r="F61" s="84"/>
      <c r="G61" s="63"/>
      <c r="H61" s="78"/>
      <c r="I61" s="63"/>
      <c r="J61" s="65"/>
      <c r="K61" s="65"/>
      <c r="L61" s="65"/>
      <c r="M61" s="65"/>
      <c r="N61" s="65"/>
      <c r="O61" s="87"/>
      <c r="P61" s="78"/>
      <c r="Q61" s="64"/>
      <c r="R61" s="87"/>
      <c r="S61" s="87"/>
      <c r="T61" s="63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87"/>
      <c r="AL61" s="87"/>
      <c r="AM61" s="57"/>
      <c r="AN61" s="65"/>
      <c r="AO61" s="65"/>
      <c r="AP61" s="65"/>
      <c r="AQ61" s="65"/>
      <c r="AR61" s="65"/>
      <c r="AS61" s="65"/>
      <c r="AT61" s="65"/>
      <c r="AU61" s="57"/>
      <c r="AV61" s="63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4"/>
      <c r="BS61" s="16">
        <f t="shared" si="1"/>
      </c>
      <c r="BT61" s="16">
        <f t="shared" si="2"/>
      </c>
      <c r="BU61">
        <f t="shared" si="0"/>
      </c>
      <c r="BV61" t="e">
        <f>C61&amp;#REF!</f>
        <v>#REF!</v>
      </c>
      <c r="BW61" s="87"/>
    </row>
    <row r="62" spans="1:75" ht="13.5">
      <c r="A62" s="2">
        <v>57</v>
      </c>
      <c r="B62" s="78"/>
      <c r="C62" s="84"/>
      <c r="D62" s="65"/>
      <c r="E62" s="65"/>
      <c r="F62" s="84"/>
      <c r="G62" s="63"/>
      <c r="H62" s="78"/>
      <c r="I62" s="63"/>
      <c r="J62" s="65"/>
      <c r="K62" s="65"/>
      <c r="L62" s="65"/>
      <c r="M62" s="65"/>
      <c r="N62" s="65"/>
      <c r="O62" s="87"/>
      <c r="P62" s="78"/>
      <c r="Q62" s="64"/>
      <c r="R62" s="87"/>
      <c r="S62" s="87"/>
      <c r="T62" s="63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87"/>
      <c r="AL62" s="87"/>
      <c r="AM62" s="57"/>
      <c r="AN62" s="65"/>
      <c r="AO62" s="65"/>
      <c r="AP62" s="65"/>
      <c r="AQ62" s="65"/>
      <c r="AR62" s="65"/>
      <c r="AS62" s="65"/>
      <c r="AT62" s="65"/>
      <c r="AU62" s="57"/>
      <c r="AV62" s="63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4"/>
      <c r="BS62" s="16">
        <f t="shared" si="1"/>
      </c>
      <c r="BT62" s="16">
        <f t="shared" si="2"/>
      </c>
      <c r="BU62">
        <f t="shared" si="0"/>
      </c>
      <c r="BV62" t="e">
        <f>C62&amp;#REF!</f>
        <v>#REF!</v>
      </c>
      <c r="BW62" s="87"/>
    </row>
    <row r="63" spans="1:75" ht="13.5">
      <c r="A63" s="2">
        <v>58</v>
      </c>
      <c r="B63" s="78"/>
      <c r="C63" s="84"/>
      <c r="D63" s="65"/>
      <c r="E63" s="65"/>
      <c r="F63" s="84"/>
      <c r="G63" s="63"/>
      <c r="H63" s="78"/>
      <c r="I63" s="63"/>
      <c r="J63" s="65"/>
      <c r="K63" s="65"/>
      <c r="L63" s="65"/>
      <c r="M63" s="65"/>
      <c r="N63" s="65"/>
      <c r="O63" s="87"/>
      <c r="P63" s="78"/>
      <c r="Q63" s="64"/>
      <c r="R63" s="87"/>
      <c r="S63" s="87"/>
      <c r="T63" s="63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87"/>
      <c r="AL63" s="87"/>
      <c r="AM63" s="57"/>
      <c r="AN63" s="65"/>
      <c r="AO63" s="65"/>
      <c r="AP63" s="65"/>
      <c r="AQ63" s="65"/>
      <c r="AR63" s="65"/>
      <c r="AS63" s="65"/>
      <c r="AT63" s="65"/>
      <c r="AU63" s="57"/>
      <c r="AV63" s="63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4"/>
      <c r="BS63" s="16">
        <f t="shared" si="1"/>
      </c>
      <c r="BT63" s="16">
        <f t="shared" si="2"/>
      </c>
      <c r="BU63">
        <f t="shared" si="0"/>
      </c>
      <c r="BV63" t="e">
        <f>C63&amp;#REF!</f>
        <v>#REF!</v>
      </c>
      <c r="BW63" s="87"/>
    </row>
    <row r="64" spans="1:75" ht="13.5">
      <c r="A64" s="2">
        <v>59</v>
      </c>
      <c r="B64" s="78"/>
      <c r="C64" s="84"/>
      <c r="D64" s="65"/>
      <c r="E64" s="65"/>
      <c r="F64" s="84"/>
      <c r="G64" s="63"/>
      <c r="H64" s="78"/>
      <c r="I64" s="63"/>
      <c r="J64" s="65"/>
      <c r="K64" s="65"/>
      <c r="L64" s="65"/>
      <c r="M64" s="65"/>
      <c r="N64" s="65"/>
      <c r="O64" s="87"/>
      <c r="P64" s="78"/>
      <c r="Q64" s="64"/>
      <c r="R64" s="87"/>
      <c r="S64" s="87"/>
      <c r="T64" s="63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87"/>
      <c r="AL64" s="87"/>
      <c r="AM64" s="57"/>
      <c r="AN64" s="65"/>
      <c r="AO64" s="65"/>
      <c r="AP64" s="65"/>
      <c r="AQ64" s="65"/>
      <c r="AR64" s="65"/>
      <c r="AS64" s="65"/>
      <c r="AT64" s="65"/>
      <c r="AU64" s="57"/>
      <c r="AV64" s="63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4"/>
      <c r="BS64" s="16">
        <f t="shared" si="1"/>
      </c>
      <c r="BT64" s="16">
        <f t="shared" si="2"/>
      </c>
      <c r="BU64">
        <f t="shared" si="0"/>
      </c>
      <c r="BV64" t="e">
        <f>C64&amp;#REF!</f>
        <v>#REF!</v>
      </c>
      <c r="BW64" s="87"/>
    </row>
    <row r="65" spans="1:75" ht="13.5">
      <c r="A65" s="2">
        <v>60</v>
      </c>
      <c r="B65" s="78"/>
      <c r="C65" s="84"/>
      <c r="D65" s="65"/>
      <c r="E65" s="65"/>
      <c r="F65" s="84"/>
      <c r="G65" s="63"/>
      <c r="H65" s="78"/>
      <c r="I65" s="63"/>
      <c r="J65" s="65"/>
      <c r="K65" s="65"/>
      <c r="L65" s="65"/>
      <c r="M65" s="65"/>
      <c r="N65" s="65"/>
      <c r="O65" s="87"/>
      <c r="P65" s="78"/>
      <c r="Q65" s="64"/>
      <c r="R65" s="87"/>
      <c r="S65" s="87"/>
      <c r="T65" s="63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87"/>
      <c r="AL65" s="87"/>
      <c r="AM65" s="57"/>
      <c r="AN65" s="65"/>
      <c r="AO65" s="65"/>
      <c r="AP65" s="65"/>
      <c r="AQ65" s="65"/>
      <c r="AR65" s="65"/>
      <c r="AS65" s="65"/>
      <c r="AT65" s="65"/>
      <c r="AU65" s="57"/>
      <c r="AV65" s="63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4"/>
      <c r="BS65" s="16">
        <f t="shared" si="1"/>
      </c>
      <c r="BT65" s="16">
        <f t="shared" si="2"/>
      </c>
      <c r="BU65">
        <f t="shared" si="0"/>
      </c>
      <c r="BV65" t="e">
        <f>C65&amp;#REF!</f>
        <v>#REF!</v>
      </c>
      <c r="BW65" s="87"/>
    </row>
    <row r="66" spans="1:75" ht="13.5">
      <c r="A66" s="2">
        <v>61</v>
      </c>
      <c r="B66" s="78"/>
      <c r="C66" s="84"/>
      <c r="D66" s="65"/>
      <c r="E66" s="65"/>
      <c r="F66" s="84"/>
      <c r="G66" s="63"/>
      <c r="H66" s="78"/>
      <c r="I66" s="63"/>
      <c r="J66" s="65"/>
      <c r="K66" s="65"/>
      <c r="L66" s="65"/>
      <c r="M66" s="65"/>
      <c r="N66" s="65"/>
      <c r="O66" s="87"/>
      <c r="P66" s="78"/>
      <c r="Q66" s="64"/>
      <c r="R66" s="87"/>
      <c r="S66" s="87"/>
      <c r="T66" s="63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87"/>
      <c r="AL66" s="87"/>
      <c r="AM66" s="57"/>
      <c r="AN66" s="65"/>
      <c r="AO66" s="65"/>
      <c r="AP66" s="65"/>
      <c r="AQ66" s="65"/>
      <c r="AR66" s="65"/>
      <c r="AS66" s="65"/>
      <c r="AT66" s="65"/>
      <c r="AU66" s="57"/>
      <c r="AV66" s="63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4"/>
      <c r="BS66" s="16">
        <f t="shared" si="1"/>
      </c>
      <c r="BT66" s="16">
        <f t="shared" si="2"/>
      </c>
      <c r="BU66">
        <f t="shared" si="0"/>
      </c>
      <c r="BV66" t="e">
        <f>C66&amp;#REF!</f>
        <v>#REF!</v>
      </c>
      <c r="BW66" s="87"/>
    </row>
    <row r="67" spans="1:75" ht="13.5">
      <c r="A67" s="2">
        <v>62</v>
      </c>
      <c r="B67" s="78"/>
      <c r="C67" s="84"/>
      <c r="D67" s="65"/>
      <c r="E67" s="65"/>
      <c r="F67" s="84"/>
      <c r="G67" s="63"/>
      <c r="H67" s="78"/>
      <c r="I67" s="63"/>
      <c r="J67" s="65"/>
      <c r="K67" s="65"/>
      <c r="L67" s="65"/>
      <c r="M67" s="65"/>
      <c r="N67" s="65"/>
      <c r="O67" s="87"/>
      <c r="P67" s="78"/>
      <c r="Q67" s="64"/>
      <c r="R67" s="87"/>
      <c r="S67" s="87"/>
      <c r="T67" s="63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87"/>
      <c r="AL67" s="87"/>
      <c r="AM67" s="57"/>
      <c r="AN67" s="65"/>
      <c r="AO67" s="65"/>
      <c r="AP67" s="65"/>
      <c r="AQ67" s="65"/>
      <c r="AR67" s="65"/>
      <c r="AS67" s="65"/>
      <c r="AT67" s="65"/>
      <c r="AU67" s="57"/>
      <c r="AV67" s="63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4"/>
      <c r="BS67" s="16">
        <f t="shared" si="1"/>
      </c>
      <c r="BT67" s="16">
        <f t="shared" si="2"/>
      </c>
      <c r="BU67">
        <f t="shared" si="0"/>
      </c>
      <c r="BV67" t="e">
        <f>C67&amp;#REF!</f>
        <v>#REF!</v>
      </c>
      <c r="BW67" s="87"/>
    </row>
    <row r="68" spans="1:75" ht="13.5">
      <c r="A68" s="2">
        <v>63</v>
      </c>
      <c r="B68" s="78"/>
      <c r="C68" s="84"/>
      <c r="D68" s="65"/>
      <c r="E68" s="65"/>
      <c r="F68" s="84"/>
      <c r="G68" s="63"/>
      <c r="H68" s="78"/>
      <c r="I68" s="63"/>
      <c r="J68" s="65"/>
      <c r="K68" s="65"/>
      <c r="L68" s="65"/>
      <c r="M68" s="65"/>
      <c r="N68" s="65"/>
      <c r="O68" s="87"/>
      <c r="P68" s="78"/>
      <c r="Q68" s="64"/>
      <c r="R68" s="87"/>
      <c r="S68" s="87"/>
      <c r="T68" s="63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87"/>
      <c r="AL68" s="87"/>
      <c r="AM68" s="57"/>
      <c r="AN68" s="65"/>
      <c r="AO68" s="65"/>
      <c r="AP68" s="65"/>
      <c r="AQ68" s="65"/>
      <c r="AR68" s="65"/>
      <c r="AS68" s="65"/>
      <c r="AT68" s="65"/>
      <c r="AU68" s="57"/>
      <c r="AV68" s="63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4"/>
      <c r="BS68" s="16">
        <f t="shared" si="1"/>
      </c>
      <c r="BT68" s="16">
        <f t="shared" si="2"/>
      </c>
      <c r="BU68">
        <f t="shared" si="0"/>
      </c>
      <c r="BV68" t="e">
        <f>C68&amp;#REF!</f>
        <v>#REF!</v>
      </c>
      <c r="BW68" s="87"/>
    </row>
    <row r="69" spans="1:75" ht="13.5">
      <c r="A69" s="2">
        <v>64</v>
      </c>
      <c r="B69" s="78"/>
      <c r="C69" s="84"/>
      <c r="D69" s="65"/>
      <c r="E69" s="65"/>
      <c r="F69" s="84"/>
      <c r="G69" s="63"/>
      <c r="H69" s="78"/>
      <c r="I69" s="63"/>
      <c r="J69" s="65"/>
      <c r="K69" s="65"/>
      <c r="L69" s="65"/>
      <c r="M69" s="65"/>
      <c r="N69" s="65"/>
      <c r="O69" s="87"/>
      <c r="P69" s="78"/>
      <c r="Q69" s="64"/>
      <c r="R69" s="87"/>
      <c r="S69" s="87"/>
      <c r="T69" s="63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87"/>
      <c r="AL69" s="87"/>
      <c r="AM69" s="57"/>
      <c r="AN69" s="65"/>
      <c r="AO69" s="65"/>
      <c r="AP69" s="65"/>
      <c r="AQ69" s="65"/>
      <c r="AR69" s="65"/>
      <c r="AS69" s="65"/>
      <c r="AT69" s="65"/>
      <c r="AU69" s="57"/>
      <c r="AV69" s="63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4"/>
      <c r="BS69" s="16">
        <f t="shared" si="1"/>
      </c>
      <c r="BT69" s="16">
        <f t="shared" si="2"/>
      </c>
      <c r="BU69">
        <f t="shared" si="0"/>
      </c>
      <c r="BV69" t="e">
        <f>C69&amp;#REF!</f>
        <v>#REF!</v>
      </c>
      <c r="BW69" s="87"/>
    </row>
    <row r="70" spans="1:75" ht="13.5">
      <c r="A70" s="2">
        <v>65</v>
      </c>
      <c r="B70" s="78"/>
      <c r="C70" s="84"/>
      <c r="D70" s="65"/>
      <c r="E70" s="65"/>
      <c r="F70" s="84"/>
      <c r="G70" s="63"/>
      <c r="H70" s="78"/>
      <c r="I70" s="63"/>
      <c r="J70" s="65"/>
      <c r="K70" s="65"/>
      <c r="L70" s="65"/>
      <c r="M70" s="65"/>
      <c r="N70" s="65"/>
      <c r="O70" s="87"/>
      <c r="P70" s="78"/>
      <c r="Q70" s="64"/>
      <c r="R70" s="87"/>
      <c r="S70" s="87"/>
      <c r="T70" s="63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87"/>
      <c r="AL70" s="87"/>
      <c r="AM70" s="57"/>
      <c r="AN70" s="65"/>
      <c r="AO70" s="65"/>
      <c r="AP70" s="65"/>
      <c r="AQ70" s="65"/>
      <c r="AR70" s="65"/>
      <c r="AS70" s="65"/>
      <c r="AT70" s="65"/>
      <c r="AU70" s="57"/>
      <c r="AV70" s="63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4"/>
      <c r="BS70" s="16">
        <f t="shared" si="1"/>
      </c>
      <c r="BT70" s="16">
        <f t="shared" si="2"/>
      </c>
      <c r="BU70">
        <f aca="true" t="shared" si="3" ref="BU70:BU133">C70&amp;F70</f>
      </c>
      <c r="BV70" t="e">
        <f>C70&amp;#REF!</f>
        <v>#REF!</v>
      </c>
      <c r="BW70" s="87"/>
    </row>
    <row r="71" spans="1:75" ht="13.5">
      <c r="A71" s="2">
        <v>66</v>
      </c>
      <c r="B71" s="78"/>
      <c r="C71" s="84"/>
      <c r="D71" s="65"/>
      <c r="E71" s="65"/>
      <c r="F71" s="84"/>
      <c r="G71" s="63"/>
      <c r="H71" s="78"/>
      <c r="I71" s="63"/>
      <c r="J71" s="65"/>
      <c r="K71" s="65"/>
      <c r="L71" s="65"/>
      <c r="M71" s="65"/>
      <c r="N71" s="65"/>
      <c r="O71" s="87"/>
      <c r="P71" s="78"/>
      <c r="Q71" s="64"/>
      <c r="R71" s="87"/>
      <c r="S71" s="87"/>
      <c r="T71" s="63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87"/>
      <c r="AL71" s="87"/>
      <c r="AM71" s="57"/>
      <c r="AN71" s="65"/>
      <c r="AO71" s="65"/>
      <c r="AP71" s="65"/>
      <c r="AQ71" s="65"/>
      <c r="AR71" s="65"/>
      <c r="AS71" s="65"/>
      <c r="AT71" s="65"/>
      <c r="AU71" s="57"/>
      <c r="AV71" s="63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4"/>
      <c r="BS71" s="16">
        <f aca="true" t="shared" si="4" ref="BS71:BS134">C71&amp;D71</f>
      </c>
      <c r="BT71" s="16">
        <f aca="true" t="shared" si="5" ref="BT71:BT134">C71&amp;E71</f>
      </c>
      <c r="BU71">
        <f t="shared" si="3"/>
      </c>
      <c r="BV71" t="e">
        <f>C71&amp;#REF!</f>
        <v>#REF!</v>
      </c>
      <c r="BW71" s="87"/>
    </row>
    <row r="72" spans="1:75" ht="13.5">
      <c r="A72" s="2">
        <v>67</v>
      </c>
      <c r="B72" s="78"/>
      <c r="C72" s="84"/>
      <c r="D72" s="65"/>
      <c r="E72" s="65"/>
      <c r="F72" s="84"/>
      <c r="G72" s="63"/>
      <c r="H72" s="78"/>
      <c r="I72" s="63"/>
      <c r="J72" s="65"/>
      <c r="K72" s="65"/>
      <c r="L72" s="65"/>
      <c r="M72" s="65"/>
      <c r="N72" s="65"/>
      <c r="O72" s="87"/>
      <c r="P72" s="78"/>
      <c r="Q72" s="64"/>
      <c r="R72" s="87"/>
      <c r="S72" s="87"/>
      <c r="T72" s="63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87"/>
      <c r="AL72" s="87"/>
      <c r="AM72" s="57"/>
      <c r="AN72" s="65"/>
      <c r="AO72" s="65"/>
      <c r="AP72" s="65"/>
      <c r="AQ72" s="65"/>
      <c r="AR72" s="65"/>
      <c r="AS72" s="65"/>
      <c r="AT72" s="65"/>
      <c r="AU72" s="57"/>
      <c r="AV72" s="63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4"/>
      <c r="BS72" s="16">
        <f t="shared" si="4"/>
      </c>
      <c r="BT72" s="16">
        <f t="shared" si="5"/>
      </c>
      <c r="BU72">
        <f t="shared" si="3"/>
      </c>
      <c r="BV72" t="e">
        <f>C72&amp;#REF!</f>
        <v>#REF!</v>
      </c>
      <c r="BW72" s="87"/>
    </row>
    <row r="73" spans="1:75" ht="13.5">
      <c r="A73" s="2">
        <v>68</v>
      </c>
      <c r="B73" s="78"/>
      <c r="C73" s="84"/>
      <c r="D73" s="65"/>
      <c r="E73" s="65"/>
      <c r="F73" s="84"/>
      <c r="G73" s="63"/>
      <c r="H73" s="78"/>
      <c r="I73" s="63"/>
      <c r="J73" s="65"/>
      <c r="K73" s="65"/>
      <c r="L73" s="65"/>
      <c r="M73" s="65"/>
      <c r="N73" s="65"/>
      <c r="O73" s="87"/>
      <c r="P73" s="78"/>
      <c r="Q73" s="64"/>
      <c r="R73" s="87"/>
      <c r="S73" s="87"/>
      <c r="T73" s="63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87"/>
      <c r="AL73" s="87"/>
      <c r="AM73" s="57"/>
      <c r="AN73" s="65"/>
      <c r="AO73" s="65"/>
      <c r="AP73" s="65"/>
      <c r="AQ73" s="65"/>
      <c r="AR73" s="65"/>
      <c r="AS73" s="65"/>
      <c r="AT73" s="65"/>
      <c r="AU73" s="57"/>
      <c r="AV73" s="63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4"/>
      <c r="BS73" s="16">
        <f t="shared" si="4"/>
      </c>
      <c r="BT73" s="16">
        <f t="shared" si="5"/>
      </c>
      <c r="BU73">
        <f t="shared" si="3"/>
      </c>
      <c r="BV73" t="e">
        <f>C73&amp;#REF!</f>
        <v>#REF!</v>
      </c>
      <c r="BW73" s="87"/>
    </row>
    <row r="74" spans="1:75" ht="13.5">
      <c r="A74" s="2">
        <v>69</v>
      </c>
      <c r="B74" s="78"/>
      <c r="C74" s="84"/>
      <c r="D74" s="65"/>
      <c r="E74" s="65"/>
      <c r="F74" s="84"/>
      <c r="G74" s="63"/>
      <c r="H74" s="78"/>
      <c r="I74" s="63"/>
      <c r="J74" s="65"/>
      <c r="K74" s="65"/>
      <c r="L74" s="65"/>
      <c r="M74" s="65"/>
      <c r="N74" s="65"/>
      <c r="O74" s="87"/>
      <c r="P74" s="78"/>
      <c r="Q74" s="64"/>
      <c r="R74" s="87"/>
      <c r="S74" s="87"/>
      <c r="T74" s="63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87"/>
      <c r="AL74" s="87"/>
      <c r="AM74" s="57"/>
      <c r="AN74" s="65"/>
      <c r="AO74" s="65"/>
      <c r="AP74" s="65"/>
      <c r="AQ74" s="65"/>
      <c r="AR74" s="65"/>
      <c r="AS74" s="65"/>
      <c r="AT74" s="65"/>
      <c r="AU74" s="57"/>
      <c r="AV74" s="63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4"/>
      <c r="BS74" s="16">
        <f t="shared" si="4"/>
      </c>
      <c r="BT74" s="16">
        <f t="shared" si="5"/>
      </c>
      <c r="BU74">
        <f t="shared" si="3"/>
      </c>
      <c r="BV74" t="e">
        <f>C74&amp;#REF!</f>
        <v>#REF!</v>
      </c>
      <c r="BW74" s="87"/>
    </row>
    <row r="75" spans="1:75" ht="13.5">
      <c r="A75" s="2">
        <v>70</v>
      </c>
      <c r="B75" s="78"/>
      <c r="C75" s="84"/>
      <c r="D75" s="65"/>
      <c r="E75" s="65"/>
      <c r="F75" s="84"/>
      <c r="G75" s="63"/>
      <c r="H75" s="78"/>
      <c r="I75" s="63"/>
      <c r="J75" s="65"/>
      <c r="K75" s="65"/>
      <c r="L75" s="65"/>
      <c r="M75" s="65"/>
      <c r="N75" s="65"/>
      <c r="O75" s="87"/>
      <c r="P75" s="78"/>
      <c r="Q75" s="64"/>
      <c r="R75" s="87"/>
      <c r="S75" s="87"/>
      <c r="T75" s="63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87"/>
      <c r="AL75" s="87"/>
      <c r="AM75" s="57"/>
      <c r="AN75" s="65"/>
      <c r="AO75" s="65"/>
      <c r="AP75" s="65"/>
      <c r="AQ75" s="65"/>
      <c r="AR75" s="65"/>
      <c r="AS75" s="65"/>
      <c r="AT75" s="65"/>
      <c r="AU75" s="57"/>
      <c r="AV75" s="63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4"/>
      <c r="BS75" s="16">
        <f t="shared" si="4"/>
      </c>
      <c r="BT75" s="16">
        <f t="shared" si="5"/>
      </c>
      <c r="BU75">
        <f t="shared" si="3"/>
      </c>
      <c r="BV75" t="e">
        <f>C75&amp;#REF!</f>
        <v>#REF!</v>
      </c>
      <c r="BW75" s="87"/>
    </row>
    <row r="76" spans="1:75" ht="13.5">
      <c r="A76" s="2">
        <v>71</v>
      </c>
      <c r="B76" s="78"/>
      <c r="C76" s="84"/>
      <c r="D76" s="65"/>
      <c r="E76" s="65"/>
      <c r="F76" s="84"/>
      <c r="G76" s="63"/>
      <c r="H76" s="78"/>
      <c r="I76" s="63"/>
      <c r="J76" s="65"/>
      <c r="K76" s="65"/>
      <c r="L76" s="65"/>
      <c r="M76" s="65"/>
      <c r="N76" s="65"/>
      <c r="O76" s="87"/>
      <c r="P76" s="78"/>
      <c r="Q76" s="64"/>
      <c r="R76" s="87"/>
      <c r="S76" s="87"/>
      <c r="T76" s="63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87"/>
      <c r="AL76" s="87"/>
      <c r="AM76" s="57"/>
      <c r="AN76" s="65"/>
      <c r="AO76" s="65"/>
      <c r="AP76" s="65"/>
      <c r="AQ76" s="65"/>
      <c r="AR76" s="65"/>
      <c r="AS76" s="65"/>
      <c r="AT76" s="65"/>
      <c r="AU76" s="57"/>
      <c r="AV76" s="63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4"/>
      <c r="BS76" s="16">
        <f t="shared" si="4"/>
      </c>
      <c r="BT76" s="16">
        <f t="shared" si="5"/>
      </c>
      <c r="BU76">
        <f t="shared" si="3"/>
      </c>
      <c r="BV76" t="e">
        <f>C76&amp;#REF!</f>
        <v>#REF!</v>
      </c>
      <c r="BW76" s="87"/>
    </row>
    <row r="77" spans="1:75" ht="13.5">
      <c r="A77" s="2">
        <v>72</v>
      </c>
      <c r="B77" s="78"/>
      <c r="C77" s="84"/>
      <c r="D77" s="65"/>
      <c r="E77" s="65"/>
      <c r="F77" s="84"/>
      <c r="G77" s="63"/>
      <c r="H77" s="78"/>
      <c r="I77" s="63"/>
      <c r="J77" s="65"/>
      <c r="K77" s="65"/>
      <c r="L77" s="65"/>
      <c r="M77" s="65"/>
      <c r="N77" s="65"/>
      <c r="O77" s="87"/>
      <c r="P77" s="78"/>
      <c r="Q77" s="64"/>
      <c r="R77" s="87"/>
      <c r="S77" s="87"/>
      <c r="T77" s="63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87"/>
      <c r="AL77" s="87"/>
      <c r="AM77" s="57"/>
      <c r="AN77" s="65"/>
      <c r="AO77" s="65"/>
      <c r="AP77" s="65"/>
      <c r="AQ77" s="65"/>
      <c r="AR77" s="65"/>
      <c r="AS77" s="65"/>
      <c r="AT77" s="65"/>
      <c r="AU77" s="57"/>
      <c r="AV77" s="63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4"/>
      <c r="BS77" s="16">
        <f t="shared" si="4"/>
      </c>
      <c r="BT77" s="16">
        <f t="shared" si="5"/>
      </c>
      <c r="BU77">
        <f t="shared" si="3"/>
      </c>
      <c r="BV77" t="e">
        <f>C77&amp;#REF!</f>
        <v>#REF!</v>
      </c>
      <c r="BW77" s="87"/>
    </row>
    <row r="78" spans="1:75" ht="13.5">
      <c r="A78" s="2">
        <v>73</v>
      </c>
      <c r="B78" s="78"/>
      <c r="C78" s="84"/>
      <c r="D78" s="65"/>
      <c r="E78" s="65"/>
      <c r="F78" s="84"/>
      <c r="G78" s="63"/>
      <c r="H78" s="78"/>
      <c r="I78" s="63"/>
      <c r="J78" s="65"/>
      <c r="K78" s="65"/>
      <c r="L78" s="65"/>
      <c r="M78" s="65"/>
      <c r="N78" s="65"/>
      <c r="O78" s="87"/>
      <c r="P78" s="78"/>
      <c r="Q78" s="64"/>
      <c r="R78" s="87"/>
      <c r="S78" s="87"/>
      <c r="T78" s="63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87"/>
      <c r="AL78" s="87"/>
      <c r="AM78" s="57"/>
      <c r="AN78" s="65"/>
      <c r="AO78" s="65"/>
      <c r="AP78" s="65"/>
      <c r="AQ78" s="65"/>
      <c r="AR78" s="65"/>
      <c r="AS78" s="65"/>
      <c r="AT78" s="65"/>
      <c r="AU78" s="57"/>
      <c r="AV78" s="63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4"/>
      <c r="BS78" s="16">
        <f t="shared" si="4"/>
      </c>
      <c r="BT78" s="16">
        <f t="shared" si="5"/>
      </c>
      <c r="BU78">
        <f t="shared" si="3"/>
      </c>
      <c r="BV78" t="e">
        <f>C78&amp;#REF!</f>
        <v>#REF!</v>
      </c>
      <c r="BW78" s="87"/>
    </row>
    <row r="79" spans="1:75" ht="13.5">
      <c r="A79" s="2">
        <v>74</v>
      </c>
      <c r="B79" s="78"/>
      <c r="C79" s="84"/>
      <c r="D79" s="65"/>
      <c r="E79" s="65"/>
      <c r="F79" s="84"/>
      <c r="G79" s="63"/>
      <c r="H79" s="78"/>
      <c r="I79" s="63"/>
      <c r="J79" s="65"/>
      <c r="K79" s="65"/>
      <c r="L79" s="65"/>
      <c r="M79" s="65"/>
      <c r="N79" s="65"/>
      <c r="O79" s="87"/>
      <c r="P79" s="78"/>
      <c r="Q79" s="64"/>
      <c r="R79" s="87"/>
      <c r="S79" s="87"/>
      <c r="T79" s="63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87"/>
      <c r="AL79" s="87"/>
      <c r="AM79" s="57"/>
      <c r="AN79" s="65"/>
      <c r="AO79" s="65"/>
      <c r="AP79" s="65"/>
      <c r="AQ79" s="65"/>
      <c r="AR79" s="65"/>
      <c r="AS79" s="65"/>
      <c r="AT79" s="65"/>
      <c r="AU79" s="57"/>
      <c r="AV79" s="63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4"/>
      <c r="BS79" s="16">
        <f t="shared" si="4"/>
      </c>
      <c r="BT79" s="16">
        <f t="shared" si="5"/>
      </c>
      <c r="BU79">
        <f t="shared" si="3"/>
      </c>
      <c r="BV79" t="e">
        <f>C79&amp;#REF!</f>
        <v>#REF!</v>
      </c>
      <c r="BW79" s="87"/>
    </row>
    <row r="80" spans="1:75" ht="13.5">
      <c r="A80" s="2">
        <v>75</v>
      </c>
      <c r="B80" s="78"/>
      <c r="C80" s="84"/>
      <c r="D80" s="65"/>
      <c r="E80" s="65"/>
      <c r="F80" s="84"/>
      <c r="G80" s="63"/>
      <c r="H80" s="78"/>
      <c r="I80" s="63"/>
      <c r="J80" s="65"/>
      <c r="K80" s="65"/>
      <c r="L80" s="65"/>
      <c r="M80" s="65"/>
      <c r="N80" s="65"/>
      <c r="O80" s="87"/>
      <c r="P80" s="78"/>
      <c r="Q80" s="64"/>
      <c r="R80" s="87"/>
      <c r="S80" s="87"/>
      <c r="T80" s="63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87"/>
      <c r="AL80" s="87"/>
      <c r="AM80" s="57"/>
      <c r="AN80" s="65"/>
      <c r="AO80" s="65"/>
      <c r="AP80" s="65"/>
      <c r="AQ80" s="65"/>
      <c r="AR80" s="65"/>
      <c r="AS80" s="65"/>
      <c r="AT80" s="65"/>
      <c r="AU80" s="57"/>
      <c r="AV80" s="63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4"/>
      <c r="BS80" s="16">
        <f t="shared" si="4"/>
      </c>
      <c r="BT80" s="16">
        <f t="shared" si="5"/>
      </c>
      <c r="BU80">
        <f t="shared" si="3"/>
      </c>
      <c r="BV80" t="e">
        <f>C80&amp;#REF!</f>
        <v>#REF!</v>
      </c>
      <c r="BW80" s="87"/>
    </row>
    <row r="81" spans="1:75" ht="13.5">
      <c r="A81" s="2">
        <v>76</v>
      </c>
      <c r="B81" s="78"/>
      <c r="C81" s="84"/>
      <c r="D81" s="65"/>
      <c r="E81" s="65"/>
      <c r="F81" s="84"/>
      <c r="G81" s="63"/>
      <c r="H81" s="78"/>
      <c r="I81" s="63"/>
      <c r="J81" s="65"/>
      <c r="K81" s="65"/>
      <c r="L81" s="65"/>
      <c r="M81" s="65"/>
      <c r="N81" s="65"/>
      <c r="O81" s="87"/>
      <c r="P81" s="78"/>
      <c r="Q81" s="64"/>
      <c r="R81" s="87"/>
      <c r="S81" s="87"/>
      <c r="T81" s="63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87"/>
      <c r="AL81" s="87"/>
      <c r="AM81" s="57"/>
      <c r="AN81" s="65"/>
      <c r="AO81" s="65"/>
      <c r="AP81" s="65"/>
      <c r="AQ81" s="65"/>
      <c r="AR81" s="65"/>
      <c r="AS81" s="65"/>
      <c r="AT81" s="65"/>
      <c r="AU81" s="57"/>
      <c r="AV81" s="63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4"/>
      <c r="BS81" s="16">
        <f t="shared" si="4"/>
      </c>
      <c r="BT81" s="16">
        <f t="shared" si="5"/>
      </c>
      <c r="BU81">
        <f t="shared" si="3"/>
      </c>
      <c r="BV81" t="e">
        <f>C81&amp;#REF!</f>
        <v>#REF!</v>
      </c>
      <c r="BW81" s="87"/>
    </row>
    <row r="82" spans="1:75" ht="13.5">
      <c r="A82" s="2">
        <v>77</v>
      </c>
      <c r="B82" s="78"/>
      <c r="C82" s="84"/>
      <c r="D82" s="65"/>
      <c r="E82" s="65"/>
      <c r="F82" s="84"/>
      <c r="G82" s="63"/>
      <c r="H82" s="78"/>
      <c r="I82" s="63"/>
      <c r="J82" s="65"/>
      <c r="K82" s="65"/>
      <c r="L82" s="65"/>
      <c r="M82" s="65"/>
      <c r="N82" s="65"/>
      <c r="O82" s="87"/>
      <c r="P82" s="78"/>
      <c r="Q82" s="64"/>
      <c r="R82" s="87"/>
      <c r="S82" s="87"/>
      <c r="T82" s="63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87"/>
      <c r="AL82" s="87"/>
      <c r="AM82" s="57"/>
      <c r="AN82" s="65"/>
      <c r="AO82" s="65"/>
      <c r="AP82" s="65"/>
      <c r="AQ82" s="65"/>
      <c r="AR82" s="65"/>
      <c r="AS82" s="65"/>
      <c r="AT82" s="65"/>
      <c r="AU82" s="57"/>
      <c r="AV82" s="63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4"/>
      <c r="BS82" s="16">
        <f t="shared" si="4"/>
      </c>
      <c r="BT82" s="16">
        <f t="shared" si="5"/>
      </c>
      <c r="BU82">
        <f t="shared" si="3"/>
      </c>
      <c r="BV82" t="e">
        <f>C82&amp;#REF!</f>
        <v>#REF!</v>
      </c>
      <c r="BW82" s="87"/>
    </row>
    <row r="83" spans="1:75" ht="13.5">
      <c r="A83" s="2">
        <v>78</v>
      </c>
      <c r="B83" s="78"/>
      <c r="C83" s="84"/>
      <c r="D83" s="65"/>
      <c r="E83" s="65"/>
      <c r="F83" s="84"/>
      <c r="G83" s="63"/>
      <c r="H83" s="78"/>
      <c r="I83" s="63"/>
      <c r="J83" s="65"/>
      <c r="K83" s="65"/>
      <c r="L83" s="65"/>
      <c r="M83" s="65"/>
      <c r="N83" s="65"/>
      <c r="O83" s="87"/>
      <c r="P83" s="78"/>
      <c r="Q83" s="64"/>
      <c r="R83" s="87"/>
      <c r="S83" s="87"/>
      <c r="T83" s="63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87"/>
      <c r="AL83" s="87"/>
      <c r="AM83" s="57"/>
      <c r="AN83" s="65"/>
      <c r="AO83" s="65"/>
      <c r="AP83" s="65"/>
      <c r="AQ83" s="65"/>
      <c r="AR83" s="65"/>
      <c r="AS83" s="65"/>
      <c r="AT83" s="65"/>
      <c r="AU83" s="57"/>
      <c r="AV83" s="63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4"/>
      <c r="BS83" s="16">
        <f t="shared" si="4"/>
      </c>
      <c r="BT83" s="16">
        <f t="shared" si="5"/>
      </c>
      <c r="BU83">
        <f t="shared" si="3"/>
      </c>
      <c r="BV83" t="e">
        <f>C83&amp;#REF!</f>
        <v>#REF!</v>
      </c>
      <c r="BW83" s="87"/>
    </row>
    <row r="84" spans="1:75" ht="13.5">
      <c r="A84" s="2">
        <v>79</v>
      </c>
      <c r="B84" s="78"/>
      <c r="C84" s="84"/>
      <c r="D84" s="65"/>
      <c r="E84" s="65"/>
      <c r="F84" s="84"/>
      <c r="G84" s="63"/>
      <c r="H84" s="78"/>
      <c r="I84" s="63"/>
      <c r="J84" s="65"/>
      <c r="K84" s="65"/>
      <c r="L84" s="65"/>
      <c r="M84" s="65"/>
      <c r="N84" s="65"/>
      <c r="O84" s="87"/>
      <c r="P84" s="78"/>
      <c r="Q84" s="64"/>
      <c r="R84" s="87"/>
      <c r="S84" s="87"/>
      <c r="T84" s="63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87"/>
      <c r="AL84" s="87"/>
      <c r="AM84" s="57"/>
      <c r="AN84" s="65"/>
      <c r="AO84" s="65"/>
      <c r="AP84" s="65"/>
      <c r="AQ84" s="65"/>
      <c r="AR84" s="65"/>
      <c r="AS84" s="65"/>
      <c r="AT84" s="65"/>
      <c r="AU84" s="57"/>
      <c r="AV84" s="63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4"/>
      <c r="BS84" s="16">
        <f t="shared" si="4"/>
      </c>
      <c r="BT84" s="16">
        <f t="shared" si="5"/>
      </c>
      <c r="BU84">
        <f t="shared" si="3"/>
      </c>
      <c r="BV84" t="e">
        <f>C84&amp;#REF!</f>
        <v>#REF!</v>
      </c>
      <c r="BW84" s="87"/>
    </row>
    <row r="85" spans="1:75" ht="13.5">
      <c r="A85" s="2">
        <v>80</v>
      </c>
      <c r="B85" s="78"/>
      <c r="C85" s="84"/>
      <c r="D85" s="65"/>
      <c r="E85" s="65"/>
      <c r="F85" s="84"/>
      <c r="G85" s="63"/>
      <c r="H85" s="78"/>
      <c r="I85" s="63"/>
      <c r="J85" s="65"/>
      <c r="K85" s="65"/>
      <c r="L85" s="65"/>
      <c r="M85" s="65"/>
      <c r="N85" s="65"/>
      <c r="O85" s="87"/>
      <c r="P85" s="78"/>
      <c r="Q85" s="64"/>
      <c r="R85" s="87"/>
      <c r="S85" s="87"/>
      <c r="T85" s="63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87"/>
      <c r="AL85" s="87"/>
      <c r="AM85" s="57"/>
      <c r="AN85" s="65"/>
      <c r="AO85" s="65"/>
      <c r="AP85" s="65"/>
      <c r="AQ85" s="65"/>
      <c r="AR85" s="65"/>
      <c r="AS85" s="65"/>
      <c r="AT85" s="65"/>
      <c r="AU85" s="57"/>
      <c r="AV85" s="63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4"/>
      <c r="BS85" s="16">
        <f t="shared" si="4"/>
      </c>
      <c r="BT85" s="16">
        <f t="shared" si="5"/>
      </c>
      <c r="BU85">
        <f t="shared" si="3"/>
      </c>
      <c r="BV85" t="e">
        <f>C85&amp;#REF!</f>
        <v>#REF!</v>
      </c>
      <c r="BW85" s="87"/>
    </row>
    <row r="86" spans="1:75" ht="13.5">
      <c r="A86" s="2">
        <v>81</v>
      </c>
      <c r="B86" s="78"/>
      <c r="C86" s="84"/>
      <c r="D86" s="65"/>
      <c r="E86" s="65"/>
      <c r="F86" s="84"/>
      <c r="G86" s="63"/>
      <c r="H86" s="78"/>
      <c r="I86" s="63"/>
      <c r="J86" s="65"/>
      <c r="K86" s="65"/>
      <c r="L86" s="65"/>
      <c r="M86" s="65"/>
      <c r="N86" s="65"/>
      <c r="O86" s="87"/>
      <c r="P86" s="78"/>
      <c r="Q86" s="64"/>
      <c r="R86" s="87"/>
      <c r="S86" s="87"/>
      <c r="T86" s="63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87"/>
      <c r="AL86" s="87"/>
      <c r="AM86" s="57"/>
      <c r="AN86" s="65"/>
      <c r="AO86" s="65"/>
      <c r="AP86" s="65"/>
      <c r="AQ86" s="65"/>
      <c r="AR86" s="65"/>
      <c r="AS86" s="65"/>
      <c r="AT86" s="65"/>
      <c r="AU86" s="57"/>
      <c r="AV86" s="63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4"/>
      <c r="BS86" s="16">
        <f t="shared" si="4"/>
      </c>
      <c r="BT86" s="16">
        <f t="shared" si="5"/>
      </c>
      <c r="BU86">
        <f t="shared" si="3"/>
      </c>
      <c r="BV86" t="e">
        <f>C86&amp;#REF!</f>
        <v>#REF!</v>
      </c>
      <c r="BW86" s="87"/>
    </row>
    <row r="87" spans="1:75" ht="13.5">
      <c r="A87" s="2">
        <v>82</v>
      </c>
      <c r="B87" s="78"/>
      <c r="C87" s="84"/>
      <c r="D87" s="65"/>
      <c r="E87" s="65"/>
      <c r="F87" s="84"/>
      <c r="G87" s="63"/>
      <c r="H87" s="78"/>
      <c r="I87" s="63"/>
      <c r="J87" s="65"/>
      <c r="K87" s="65"/>
      <c r="L87" s="65"/>
      <c r="M87" s="65"/>
      <c r="N87" s="65"/>
      <c r="O87" s="87"/>
      <c r="P87" s="78"/>
      <c r="Q87" s="64"/>
      <c r="R87" s="87"/>
      <c r="S87" s="87"/>
      <c r="T87" s="63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87"/>
      <c r="AL87" s="87"/>
      <c r="AM87" s="57"/>
      <c r="AN87" s="65"/>
      <c r="AO87" s="65"/>
      <c r="AP87" s="65"/>
      <c r="AQ87" s="65"/>
      <c r="AR87" s="65"/>
      <c r="AS87" s="65"/>
      <c r="AT87" s="65"/>
      <c r="AU87" s="57"/>
      <c r="AV87" s="63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4"/>
      <c r="BS87" s="16">
        <f t="shared" si="4"/>
      </c>
      <c r="BT87" s="16">
        <f t="shared" si="5"/>
      </c>
      <c r="BU87">
        <f t="shared" si="3"/>
      </c>
      <c r="BV87" t="e">
        <f>C87&amp;#REF!</f>
        <v>#REF!</v>
      </c>
      <c r="BW87" s="87"/>
    </row>
    <row r="88" spans="1:75" ht="13.5">
      <c r="A88" s="2">
        <v>83</v>
      </c>
      <c r="B88" s="78"/>
      <c r="C88" s="84"/>
      <c r="D88" s="65"/>
      <c r="E88" s="65"/>
      <c r="F88" s="84"/>
      <c r="G88" s="63"/>
      <c r="H88" s="78"/>
      <c r="I88" s="63"/>
      <c r="J88" s="65"/>
      <c r="K88" s="65"/>
      <c r="L88" s="65"/>
      <c r="M88" s="65"/>
      <c r="N88" s="65"/>
      <c r="O88" s="87"/>
      <c r="P88" s="78"/>
      <c r="Q88" s="64"/>
      <c r="R88" s="87"/>
      <c r="S88" s="87"/>
      <c r="T88" s="63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87"/>
      <c r="AL88" s="87"/>
      <c r="AM88" s="57"/>
      <c r="AN88" s="65"/>
      <c r="AO88" s="65"/>
      <c r="AP88" s="65"/>
      <c r="AQ88" s="65"/>
      <c r="AR88" s="65"/>
      <c r="AS88" s="65"/>
      <c r="AT88" s="65"/>
      <c r="AU88" s="57"/>
      <c r="AV88" s="63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4"/>
      <c r="BS88" s="16">
        <f t="shared" si="4"/>
      </c>
      <c r="BT88" s="16">
        <f t="shared" si="5"/>
      </c>
      <c r="BU88">
        <f t="shared" si="3"/>
      </c>
      <c r="BV88" t="e">
        <f>C88&amp;#REF!</f>
        <v>#REF!</v>
      </c>
      <c r="BW88" s="87"/>
    </row>
    <row r="89" spans="1:75" ht="13.5">
      <c r="A89" s="2">
        <v>84</v>
      </c>
      <c r="B89" s="78"/>
      <c r="C89" s="84"/>
      <c r="D89" s="65"/>
      <c r="E89" s="65"/>
      <c r="F89" s="84"/>
      <c r="G89" s="63"/>
      <c r="H89" s="78"/>
      <c r="I89" s="63"/>
      <c r="J89" s="65"/>
      <c r="K89" s="65"/>
      <c r="L89" s="65"/>
      <c r="M89" s="65"/>
      <c r="N89" s="65"/>
      <c r="O89" s="87"/>
      <c r="P89" s="78"/>
      <c r="Q89" s="64"/>
      <c r="R89" s="87"/>
      <c r="S89" s="87"/>
      <c r="T89" s="63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87"/>
      <c r="AL89" s="87"/>
      <c r="AM89" s="57"/>
      <c r="AN89" s="65"/>
      <c r="AO89" s="65"/>
      <c r="AP89" s="65"/>
      <c r="AQ89" s="65"/>
      <c r="AR89" s="65"/>
      <c r="AS89" s="65"/>
      <c r="AT89" s="65"/>
      <c r="AU89" s="57"/>
      <c r="AV89" s="63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4"/>
      <c r="BS89" s="16">
        <f t="shared" si="4"/>
      </c>
      <c r="BT89" s="16">
        <f t="shared" si="5"/>
      </c>
      <c r="BU89">
        <f t="shared" si="3"/>
      </c>
      <c r="BV89" t="e">
        <f>C89&amp;#REF!</f>
        <v>#REF!</v>
      </c>
      <c r="BW89" s="87"/>
    </row>
    <row r="90" spans="1:75" ht="13.5">
      <c r="A90" s="2">
        <v>85</v>
      </c>
      <c r="B90" s="78"/>
      <c r="C90" s="84"/>
      <c r="D90" s="65"/>
      <c r="E90" s="65"/>
      <c r="F90" s="84"/>
      <c r="G90" s="63"/>
      <c r="H90" s="78"/>
      <c r="I90" s="63"/>
      <c r="J90" s="65"/>
      <c r="K90" s="65"/>
      <c r="L90" s="65"/>
      <c r="M90" s="65"/>
      <c r="N90" s="65"/>
      <c r="O90" s="87"/>
      <c r="P90" s="78"/>
      <c r="Q90" s="64"/>
      <c r="R90" s="87"/>
      <c r="S90" s="87"/>
      <c r="T90" s="63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87"/>
      <c r="AL90" s="87"/>
      <c r="AM90" s="57"/>
      <c r="AN90" s="65"/>
      <c r="AO90" s="65"/>
      <c r="AP90" s="65"/>
      <c r="AQ90" s="65"/>
      <c r="AR90" s="65"/>
      <c r="AS90" s="65"/>
      <c r="AT90" s="65"/>
      <c r="AU90" s="57"/>
      <c r="AV90" s="63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4"/>
      <c r="BS90" s="16">
        <f t="shared" si="4"/>
      </c>
      <c r="BT90" s="16">
        <f t="shared" si="5"/>
      </c>
      <c r="BU90">
        <f t="shared" si="3"/>
      </c>
      <c r="BV90" t="e">
        <f>C90&amp;#REF!</f>
        <v>#REF!</v>
      </c>
      <c r="BW90" s="87"/>
    </row>
    <row r="91" spans="1:75" ht="13.5">
      <c r="A91" s="2">
        <v>86</v>
      </c>
      <c r="B91" s="78"/>
      <c r="C91" s="84"/>
      <c r="D91" s="65"/>
      <c r="E91" s="65"/>
      <c r="F91" s="84"/>
      <c r="G91" s="63"/>
      <c r="H91" s="78"/>
      <c r="I91" s="63"/>
      <c r="J91" s="65"/>
      <c r="K91" s="65"/>
      <c r="L91" s="65"/>
      <c r="M91" s="65"/>
      <c r="N91" s="65"/>
      <c r="O91" s="87"/>
      <c r="P91" s="78"/>
      <c r="Q91" s="64"/>
      <c r="R91" s="87"/>
      <c r="S91" s="87"/>
      <c r="T91" s="63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87"/>
      <c r="AL91" s="87"/>
      <c r="AM91" s="57"/>
      <c r="AN91" s="65"/>
      <c r="AO91" s="65"/>
      <c r="AP91" s="65"/>
      <c r="AQ91" s="65"/>
      <c r="AR91" s="65"/>
      <c r="AS91" s="65"/>
      <c r="AT91" s="65"/>
      <c r="AU91" s="57"/>
      <c r="AV91" s="63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4"/>
      <c r="BS91" s="16">
        <f t="shared" si="4"/>
      </c>
      <c r="BT91" s="16">
        <f t="shared" si="5"/>
      </c>
      <c r="BU91">
        <f t="shared" si="3"/>
      </c>
      <c r="BV91" t="e">
        <f>C91&amp;#REF!</f>
        <v>#REF!</v>
      </c>
      <c r="BW91" s="87"/>
    </row>
    <row r="92" spans="1:75" ht="13.5">
      <c r="A92" s="2">
        <v>87</v>
      </c>
      <c r="B92" s="78"/>
      <c r="C92" s="84"/>
      <c r="D92" s="65"/>
      <c r="E92" s="65"/>
      <c r="F92" s="84"/>
      <c r="G92" s="63"/>
      <c r="H92" s="78"/>
      <c r="I92" s="63"/>
      <c r="J92" s="65"/>
      <c r="K92" s="65"/>
      <c r="L92" s="65"/>
      <c r="M92" s="65"/>
      <c r="N92" s="65"/>
      <c r="O92" s="87"/>
      <c r="P92" s="78"/>
      <c r="Q92" s="64"/>
      <c r="R92" s="87"/>
      <c r="S92" s="87"/>
      <c r="T92" s="63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87"/>
      <c r="AL92" s="87"/>
      <c r="AM92" s="57"/>
      <c r="AN92" s="65"/>
      <c r="AO92" s="65"/>
      <c r="AP92" s="65"/>
      <c r="AQ92" s="65"/>
      <c r="AR92" s="65"/>
      <c r="AS92" s="65"/>
      <c r="AT92" s="65"/>
      <c r="AU92" s="57"/>
      <c r="AV92" s="63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4"/>
      <c r="BS92" s="16">
        <f t="shared" si="4"/>
      </c>
      <c r="BT92" s="16">
        <f t="shared" si="5"/>
      </c>
      <c r="BU92">
        <f t="shared" si="3"/>
      </c>
      <c r="BV92" t="e">
        <f>C92&amp;#REF!</f>
        <v>#REF!</v>
      </c>
      <c r="BW92" s="87"/>
    </row>
    <row r="93" spans="1:75" ht="13.5">
      <c r="A93" s="2">
        <v>88</v>
      </c>
      <c r="B93" s="78"/>
      <c r="C93" s="84"/>
      <c r="D93" s="65"/>
      <c r="E93" s="65"/>
      <c r="F93" s="84"/>
      <c r="G93" s="63"/>
      <c r="H93" s="78"/>
      <c r="I93" s="63"/>
      <c r="J93" s="65"/>
      <c r="K93" s="65"/>
      <c r="L93" s="65"/>
      <c r="M93" s="65"/>
      <c r="N93" s="65"/>
      <c r="O93" s="87"/>
      <c r="P93" s="78"/>
      <c r="Q93" s="64"/>
      <c r="R93" s="87"/>
      <c r="S93" s="87"/>
      <c r="T93" s="63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87"/>
      <c r="AL93" s="87"/>
      <c r="AM93" s="57"/>
      <c r="AN93" s="65"/>
      <c r="AO93" s="65"/>
      <c r="AP93" s="65"/>
      <c r="AQ93" s="65"/>
      <c r="AR93" s="65"/>
      <c r="AS93" s="65"/>
      <c r="AT93" s="65"/>
      <c r="AU93" s="57"/>
      <c r="AV93" s="63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4"/>
      <c r="BS93" s="16">
        <f t="shared" si="4"/>
      </c>
      <c r="BT93" s="16">
        <f t="shared" si="5"/>
      </c>
      <c r="BU93">
        <f t="shared" si="3"/>
      </c>
      <c r="BV93" t="e">
        <f>C93&amp;#REF!</f>
        <v>#REF!</v>
      </c>
      <c r="BW93" s="87"/>
    </row>
    <row r="94" spans="1:75" ht="13.5">
      <c r="A94" s="2">
        <v>89</v>
      </c>
      <c r="B94" s="78"/>
      <c r="C94" s="84"/>
      <c r="D94" s="65"/>
      <c r="E94" s="65"/>
      <c r="F94" s="84"/>
      <c r="G94" s="63"/>
      <c r="H94" s="78"/>
      <c r="I94" s="63"/>
      <c r="J94" s="65"/>
      <c r="K94" s="65"/>
      <c r="L94" s="65"/>
      <c r="M94" s="65"/>
      <c r="N94" s="65"/>
      <c r="O94" s="87"/>
      <c r="P94" s="78"/>
      <c r="Q94" s="64"/>
      <c r="R94" s="87"/>
      <c r="S94" s="87"/>
      <c r="T94" s="63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87"/>
      <c r="AL94" s="87"/>
      <c r="AM94" s="57"/>
      <c r="AN94" s="65"/>
      <c r="AO94" s="65"/>
      <c r="AP94" s="65"/>
      <c r="AQ94" s="65"/>
      <c r="AR94" s="65"/>
      <c r="AS94" s="65"/>
      <c r="AT94" s="65"/>
      <c r="AU94" s="57"/>
      <c r="AV94" s="63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4"/>
      <c r="BS94" s="16">
        <f t="shared" si="4"/>
      </c>
      <c r="BT94" s="16">
        <f t="shared" si="5"/>
      </c>
      <c r="BU94">
        <f t="shared" si="3"/>
      </c>
      <c r="BV94" t="e">
        <f>C94&amp;#REF!</f>
        <v>#REF!</v>
      </c>
      <c r="BW94" s="87"/>
    </row>
    <row r="95" spans="1:75" ht="13.5">
      <c r="A95" s="2">
        <v>90</v>
      </c>
      <c r="B95" s="78"/>
      <c r="C95" s="84"/>
      <c r="D95" s="65"/>
      <c r="E95" s="65"/>
      <c r="F95" s="84"/>
      <c r="G95" s="63"/>
      <c r="H95" s="78"/>
      <c r="I95" s="63"/>
      <c r="J95" s="65"/>
      <c r="K95" s="65"/>
      <c r="L95" s="65"/>
      <c r="M95" s="65"/>
      <c r="N95" s="65"/>
      <c r="O95" s="87"/>
      <c r="P95" s="78"/>
      <c r="Q95" s="64"/>
      <c r="R95" s="87"/>
      <c r="S95" s="87"/>
      <c r="T95" s="63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87"/>
      <c r="AL95" s="87"/>
      <c r="AM95" s="57"/>
      <c r="AN95" s="65"/>
      <c r="AO95" s="65"/>
      <c r="AP95" s="65"/>
      <c r="AQ95" s="65"/>
      <c r="AR95" s="65"/>
      <c r="AS95" s="65"/>
      <c r="AT95" s="65"/>
      <c r="AU95" s="57"/>
      <c r="AV95" s="63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4"/>
      <c r="BS95" s="16">
        <f t="shared" si="4"/>
      </c>
      <c r="BT95" s="16">
        <f t="shared" si="5"/>
      </c>
      <c r="BU95">
        <f t="shared" si="3"/>
      </c>
      <c r="BV95" t="e">
        <f>C95&amp;#REF!</f>
        <v>#REF!</v>
      </c>
      <c r="BW95" s="87"/>
    </row>
    <row r="96" spans="1:75" ht="13.5">
      <c r="A96" s="2">
        <v>91</v>
      </c>
      <c r="B96" s="78"/>
      <c r="C96" s="84"/>
      <c r="D96" s="65"/>
      <c r="E96" s="65"/>
      <c r="F96" s="84"/>
      <c r="G96" s="63"/>
      <c r="H96" s="78"/>
      <c r="I96" s="63"/>
      <c r="J96" s="65"/>
      <c r="K96" s="65"/>
      <c r="L96" s="65"/>
      <c r="M96" s="65"/>
      <c r="N96" s="65"/>
      <c r="O96" s="87"/>
      <c r="P96" s="78"/>
      <c r="Q96" s="64"/>
      <c r="R96" s="87"/>
      <c r="S96" s="87"/>
      <c r="T96" s="63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87"/>
      <c r="AL96" s="87"/>
      <c r="AM96" s="57"/>
      <c r="AN96" s="65"/>
      <c r="AO96" s="65"/>
      <c r="AP96" s="65"/>
      <c r="AQ96" s="65"/>
      <c r="AR96" s="65"/>
      <c r="AS96" s="65"/>
      <c r="AT96" s="65"/>
      <c r="AU96" s="57"/>
      <c r="AV96" s="63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4"/>
      <c r="BS96" s="16">
        <f t="shared" si="4"/>
      </c>
      <c r="BT96" s="16">
        <f t="shared" si="5"/>
      </c>
      <c r="BU96">
        <f t="shared" si="3"/>
      </c>
      <c r="BV96" t="e">
        <f>C96&amp;#REF!</f>
        <v>#REF!</v>
      </c>
      <c r="BW96" s="87"/>
    </row>
    <row r="97" spans="1:75" ht="13.5">
      <c r="A97" s="2">
        <v>92</v>
      </c>
      <c r="B97" s="78"/>
      <c r="C97" s="84"/>
      <c r="D97" s="65"/>
      <c r="E97" s="65"/>
      <c r="F97" s="84"/>
      <c r="G97" s="63"/>
      <c r="H97" s="78"/>
      <c r="I97" s="63"/>
      <c r="J97" s="65"/>
      <c r="K97" s="65"/>
      <c r="L97" s="65"/>
      <c r="M97" s="65"/>
      <c r="N97" s="65"/>
      <c r="O97" s="87"/>
      <c r="P97" s="78"/>
      <c r="Q97" s="64"/>
      <c r="R97" s="87"/>
      <c r="S97" s="87"/>
      <c r="T97" s="63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87"/>
      <c r="AL97" s="87"/>
      <c r="AM97" s="57"/>
      <c r="AN97" s="65"/>
      <c r="AO97" s="65"/>
      <c r="AP97" s="65"/>
      <c r="AQ97" s="65"/>
      <c r="AR97" s="65"/>
      <c r="AS97" s="65"/>
      <c r="AT97" s="65"/>
      <c r="AU97" s="57"/>
      <c r="AV97" s="63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4"/>
      <c r="BS97" s="16">
        <f t="shared" si="4"/>
      </c>
      <c r="BT97" s="16">
        <f t="shared" si="5"/>
      </c>
      <c r="BU97">
        <f t="shared" si="3"/>
      </c>
      <c r="BV97" t="e">
        <f>C97&amp;#REF!</f>
        <v>#REF!</v>
      </c>
      <c r="BW97" s="87"/>
    </row>
    <row r="98" spans="1:75" ht="13.5">
      <c r="A98" s="2">
        <v>93</v>
      </c>
      <c r="B98" s="78"/>
      <c r="C98" s="84"/>
      <c r="D98" s="65"/>
      <c r="E98" s="65"/>
      <c r="F98" s="84"/>
      <c r="G98" s="63"/>
      <c r="H98" s="78"/>
      <c r="I98" s="63"/>
      <c r="J98" s="65"/>
      <c r="K98" s="65"/>
      <c r="L98" s="65"/>
      <c r="M98" s="65"/>
      <c r="N98" s="65"/>
      <c r="O98" s="87"/>
      <c r="P98" s="78"/>
      <c r="Q98" s="64"/>
      <c r="R98" s="87"/>
      <c r="S98" s="87"/>
      <c r="T98" s="63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87"/>
      <c r="AL98" s="87"/>
      <c r="AM98" s="57"/>
      <c r="AN98" s="65"/>
      <c r="AO98" s="65"/>
      <c r="AP98" s="65"/>
      <c r="AQ98" s="65"/>
      <c r="AR98" s="65"/>
      <c r="AS98" s="65"/>
      <c r="AT98" s="65"/>
      <c r="AU98" s="57"/>
      <c r="AV98" s="63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4"/>
      <c r="BS98" s="16">
        <f t="shared" si="4"/>
      </c>
      <c r="BT98" s="16">
        <f t="shared" si="5"/>
      </c>
      <c r="BU98">
        <f t="shared" si="3"/>
      </c>
      <c r="BV98" t="e">
        <f>C98&amp;#REF!</f>
        <v>#REF!</v>
      </c>
      <c r="BW98" s="87"/>
    </row>
    <row r="99" spans="1:75" ht="13.5">
      <c r="A99" s="2">
        <v>94</v>
      </c>
      <c r="B99" s="78"/>
      <c r="C99" s="84"/>
      <c r="D99" s="65"/>
      <c r="E99" s="65"/>
      <c r="F99" s="84"/>
      <c r="G99" s="63"/>
      <c r="H99" s="78"/>
      <c r="I99" s="63"/>
      <c r="J99" s="65"/>
      <c r="K99" s="65"/>
      <c r="L99" s="65"/>
      <c r="M99" s="65"/>
      <c r="N99" s="65"/>
      <c r="O99" s="87"/>
      <c r="P99" s="78"/>
      <c r="Q99" s="64"/>
      <c r="R99" s="87"/>
      <c r="S99" s="87"/>
      <c r="T99" s="63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87"/>
      <c r="AL99" s="87"/>
      <c r="AM99" s="57"/>
      <c r="AN99" s="65"/>
      <c r="AO99" s="65"/>
      <c r="AP99" s="65"/>
      <c r="AQ99" s="65"/>
      <c r="AR99" s="65"/>
      <c r="AS99" s="65"/>
      <c r="AT99" s="65"/>
      <c r="AU99" s="57"/>
      <c r="AV99" s="63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4"/>
      <c r="BS99" s="16">
        <f t="shared" si="4"/>
      </c>
      <c r="BT99" s="16">
        <f t="shared" si="5"/>
      </c>
      <c r="BU99">
        <f t="shared" si="3"/>
      </c>
      <c r="BV99" t="e">
        <f>C99&amp;#REF!</f>
        <v>#REF!</v>
      </c>
      <c r="BW99" s="87"/>
    </row>
    <row r="100" spans="1:75" ht="13.5">
      <c r="A100" s="2">
        <v>95</v>
      </c>
      <c r="B100" s="78"/>
      <c r="C100" s="84"/>
      <c r="D100" s="65"/>
      <c r="E100" s="65"/>
      <c r="F100" s="84"/>
      <c r="G100" s="63"/>
      <c r="H100" s="78"/>
      <c r="I100" s="63"/>
      <c r="J100" s="65"/>
      <c r="K100" s="65"/>
      <c r="L100" s="65"/>
      <c r="M100" s="65"/>
      <c r="N100" s="65"/>
      <c r="O100" s="87"/>
      <c r="P100" s="78"/>
      <c r="Q100" s="64"/>
      <c r="R100" s="87"/>
      <c r="S100" s="87"/>
      <c r="T100" s="63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87"/>
      <c r="AL100" s="87"/>
      <c r="AM100" s="57"/>
      <c r="AN100" s="65"/>
      <c r="AO100" s="65"/>
      <c r="AP100" s="65"/>
      <c r="AQ100" s="65"/>
      <c r="AR100" s="65"/>
      <c r="AS100" s="65"/>
      <c r="AT100" s="65"/>
      <c r="AU100" s="57"/>
      <c r="AV100" s="63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4"/>
      <c r="BS100" s="16">
        <f t="shared" si="4"/>
      </c>
      <c r="BT100" s="16">
        <f t="shared" si="5"/>
      </c>
      <c r="BU100">
        <f t="shared" si="3"/>
      </c>
      <c r="BV100" t="e">
        <f>C100&amp;#REF!</f>
        <v>#REF!</v>
      </c>
      <c r="BW100" s="87"/>
    </row>
    <row r="101" spans="1:75" ht="13.5">
      <c r="A101" s="2">
        <v>96</v>
      </c>
      <c r="B101" s="78"/>
      <c r="C101" s="84"/>
      <c r="D101" s="65"/>
      <c r="E101" s="65"/>
      <c r="F101" s="84"/>
      <c r="G101" s="63"/>
      <c r="H101" s="78"/>
      <c r="I101" s="63"/>
      <c r="J101" s="65"/>
      <c r="K101" s="65"/>
      <c r="L101" s="65"/>
      <c r="M101" s="65"/>
      <c r="N101" s="65"/>
      <c r="O101" s="87"/>
      <c r="P101" s="78"/>
      <c r="Q101" s="64"/>
      <c r="R101" s="87"/>
      <c r="S101" s="87"/>
      <c r="T101" s="63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87"/>
      <c r="AL101" s="87"/>
      <c r="AM101" s="57"/>
      <c r="AN101" s="65"/>
      <c r="AO101" s="65"/>
      <c r="AP101" s="65"/>
      <c r="AQ101" s="65"/>
      <c r="AR101" s="65"/>
      <c r="AS101" s="65"/>
      <c r="AT101" s="65"/>
      <c r="AU101" s="57"/>
      <c r="AV101" s="63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4"/>
      <c r="BS101" s="16">
        <f t="shared" si="4"/>
      </c>
      <c r="BT101" s="16">
        <f t="shared" si="5"/>
      </c>
      <c r="BU101">
        <f t="shared" si="3"/>
      </c>
      <c r="BV101" t="e">
        <f>C101&amp;#REF!</f>
        <v>#REF!</v>
      </c>
      <c r="BW101" s="87"/>
    </row>
    <row r="102" spans="1:75" ht="13.5">
      <c r="A102" s="2">
        <v>97</v>
      </c>
      <c r="B102" s="78"/>
      <c r="C102" s="84"/>
      <c r="D102" s="65"/>
      <c r="E102" s="65"/>
      <c r="F102" s="84"/>
      <c r="G102" s="63"/>
      <c r="H102" s="78"/>
      <c r="I102" s="63"/>
      <c r="J102" s="65"/>
      <c r="K102" s="65"/>
      <c r="L102" s="65"/>
      <c r="M102" s="65"/>
      <c r="N102" s="65"/>
      <c r="O102" s="87"/>
      <c r="P102" s="78"/>
      <c r="Q102" s="64"/>
      <c r="R102" s="87"/>
      <c r="S102" s="87"/>
      <c r="T102" s="63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87"/>
      <c r="AL102" s="87"/>
      <c r="AM102" s="57"/>
      <c r="AN102" s="65"/>
      <c r="AO102" s="65"/>
      <c r="AP102" s="65"/>
      <c r="AQ102" s="65"/>
      <c r="AR102" s="65"/>
      <c r="AS102" s="65"/>
      <c r="AT102" s="65"/>
      <c r="AU102" s="57"/>
      <c r="AV102" s="63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4"/>
      <c r="BS102" s="16">
        <f t="shared" si="4"/>
      </c>
      <c r="BT102" s="16">
        <f t="shared" si="5"/>
      </c>
      <c r="BU102">
        <f t="shared" si="3"/>
      </c>
      <c r="BV102" t="e">
        <f>C102&amp;#REF!</f>
        <v>#REF!</v>
      </c>
      <c r="BW102" s="87"/>
    </row>
    <row r="103" spans="1:75" ht="13.5">
      <c r="A103" s="2">
        <v>98</v>
      </c>
      <c r="B103" s="78"/>
      <c r="C103" s="84"/>
      <c r="D103" s="65"/>
      <c r="E103" s="65"/>
      <c r="F103" s="84"/>
      <c r="G103" s="63"/>
      <c r="H103" s="78"/>
      <c r="I103" s="63"/>
      <c r="J103" s="65"/>
      <c r="K103" s="65"/>
      <c r="L103" s="65"/>
      <c r="M103" s="65"/>
      <c r="N103" s="65"/>
      <c r="O103" s="87"/>
      <c r="P103" s="78"/>
      <c r="Q103" s="64"/>
      <c r="R103" s="87"/>
      <c r="S103" s="87"/>
      <c r="T103" s="63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87"/>
      <c r="AL103" s="87"/>
      <c r="AM103" s="57"/>
      <c r="AN103" s="65"/>
      <c r="AO103" s="65"/>
      <c r="AP103" s="65"/>
      <c r="AQ103" s="65"/>
      <c r="AR103" s="65"/>
      <c r="AS103" s="65"/>
      <c r="AT103" s="65"/>
      <c r="AU103" s="57"/>
      <c r="AV103" s="63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4"/>
      <c r="BS103" s="16">
        <f t="shared" si="4"/>
      </c>
      <c r="BT103" s="16">
        <f t="shared" si="5"/>
      </c>
      <c r="BU103">
        <f t="shared" si="3"/>
      </c>
      <c r="BV103" t="e">
        <f>C103&amp;#REF!</f>
        <v>#REF!</v>
      </c>
      <c r="BW103" s="87"/>
    </row>
    <row r="104" spans="1:75" ht="13.5">
      <c r="A104" s="2">
        <v>99</v>
      </c>
      <c r="B104" s="78"/>
      <c r="C104" s="84"/>
      <c r="D104" s="65"/>
      <c r="E104" s="65"/>
      <c r="F104" s="84"/>
      <c r="G104" s="63"/>
      <c r="H104" s="78"/>
      <c r="I104" s="63"/>
      <c r="J104" s="65"/>
      <c r="K104" s="65"/>
      <c r="L104" s="65"/>
      <c r="M104" s="65"/>
      <c r="N104" s="65"/>
      <c r="O104" s="87"/>
      <c r="P104" s="78"/>
      <c r="Q104" s="64"/>
      <c r="R104" s="87"/>
      <c r="S104" s="87"/>
      <c r="T104" s="63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87"/>
      <c r="AL104" s="87"/>
      <c r="AM104" s="57"/>
      <c r="AN104" s="65"/>
      <c r="AO104" s="65"/>
      <c r="AP104" s="65"/>
      <c r="AQ104" s="65"/>
      <c r="AR104" s="65"/>
      <c r="AS104" s="65"/>
      <c r="AT104" s="65"/>
      <c r="AU104" s="57"/>
      <c r="AV104" s="63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4"/>
      <c r="BS104" s="16">
        <f t="shared" si="4"/>
      </c>
      <c r="BT104" s="16">
        <f t="shared" si="5"/>
      </c>
      <c r="BU104">
        <f t="shared" si="3"/>
      </c>
      <c r="BV104" t="e">
        <f>C104&amp;#REF!</f>
        <v>#REF!</v>
      </c>
      <c r="BW104" s="87"/>
    </row>
    <row r="105" spans="1:75" ht="13.5">
      <c r="A105" s="2">
        <v>100</v>
      </c>
      <c r="B105" s="78"/>
      <c r="C105" s="84"/>
      <c r="D105" s="65"/>
      <c r="E105" s="65"/>
      <c r="F105" s="84"/>
      <c r="G105" s="63"/>
      <c r="H105" s="78"/>
      <c r="I105" s="63"/>
      <c r="J105" s="65"/>
      <c r="K105" s="65"/>
      <c r="L105" s="65"/>
      <c r="M105" s="65"/>
      <c r="N105" s="65"/>
      <c r="O105" s="87"/>
      <c r="P105" s="78"/>
      <c r="Q105" s="64"/>
      <c r="R105" s="87"/>
      <c r="S105" s="87"/>
      <c r="T105" s="63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87"/>
      <c r="AL105" s="87"/>
      <c r="AM105" s="57"/>
      <c r="AN105" s="65"/>
      <c r="AO105" s="65"/>
      <c r="AP105" s="65"/>
      <c r="AQ105" s="65"/>
      <c r="AR105" s="65"/>
      <c r="AS105" s="65"/>
      <c r="AT105" s="65"/>
      <c r="AU105" s="57"/>
      <c r="AV105" s="63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4"/>
      <c r="BS105" s="16">
        <f t="shared" si="4"/>
      </c>
      <c r="BT105" s="16">
        <f t="shared" si="5"/>
      </c>
      <c r="BU105">
        <f t="shared" si="3"/>
      </c>
      <c r="BV105" t="e">
        <f>C105&amp;#REF!</f>
        <v>#REF!</v>
      </c>
      <c r="BW105" s="87"/>
    </row>
    <row r="106" spans="1:75" ht="13.5">
      <c r="A106" s="2">
        <v>101</v>
      </c>
      <c r="B106" s="78"/>
      <c r="C106" s="84"/>
      <c r="D106" s="65"/>
      <c r="E106" s="65"/>
      <c r="F106" s="84"/>
      <c r="G106" s="63"/>
      <c r="H106" s="78"/>
      <c r="I106" s="63"/>
      <c r="J106" s="65"/>
      <c r="K106" s="65"/>
      <c r="L106" s="65"/>
      <c r="M106" s="65"/>
      <c r="N106" s="65"/>
      <c r="O106" s="87"/>
      <c r="P106" s="78"/>
      <c r="Q106" s="64"/>
      <c r="R106" s="87"/>
      <c r="S106" s="87"/>
      <c r="T106" s="63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87"/>
      <c r="AL106" s="87"/>
      <c r="AM106" s="57"/>
      <c r="AN106" s="65"/>
      <c r="AO106" s="65"/>
      <c r="AP106" s="65"/>
      <c r="AQ106" s="65"/>
      <c r="AR106" s="65"/>
      <c r="AS106" s="65"/>
      <c r="AT106" s="65"/>
      <c r="AU106" s="57"/>
      <c r="AV106" s="63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4"/>
      <c r="BS106" s="16">
        <f t="shared" si="4"/>
      </c>
      <c r="BT106" s="16">
        <f t="shared" si="5"/>
      </c>
      <c r="BU106">
        <f t="shared" si="3"/>
      </c>
      <c r="BV106" t="e">
        <f>C106&amp;#REF!</f>
        <v>#REF!</v>
      </c>
      <c r="BW106" s="87"/>
    </row>
    <row r="107" spans="1:75" ht="13.5">
      <c r="A107" s="2">
        <v>102</v>
      </c>
      <c r="B107" s="78"/>
      <c r="C107" s="84"/>
      <c r="D107" s="65"/>
      <c r="E107" s="65"/>
      <c r="F107" s="84"/>
      <c r="G107" s="63"/>
      <c r="H107" s="78"/>
      <c r="I107" s="63"/>
      <c r="J107" s="65"/>
      <c r="K107" s="65"/>
      <c r="L107" s="65"/>
      <c r="M107" s="65"/>
      <c r="N107" s="65"/>
      <c r="O107" s="87"/>
      <c r="P107" s="78"/>
      <c r="Q107" s="64"/>
      <c r="R107" s="87"/>
      <c r="S107" s="87"/>
      <c r="T107" s="63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87"/>
      <c r="AL107" s="87"/>
      <c r="AM107" s="57"/>
      <c r="AN107" s="65"/>
      <c r="AO107" s="65"/>
      <c r="AP107" s="65"/>
      <c r="AQ107" s="65"/>
      <c r="AR107" s="65"/>
      <c r="AS107" s="65"/>
      <c r="AT107" s="65"/>
      <c r="AU107" s="57"/>
      <c r="AV107" s="63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4"/>
      <c r="BS107" s="16">
        <f t="shared" si="4"/>
      </c>
      <c r="BT107" s="16">
        <f t="shared" si="5"/>
      </c>
      <c r="BU107">
        <f t="shared" si="3"/>
      </c>
      <c r="BV107" t="e">
        <f>C107&amp;#REF!</f>
        <v>#REF!</v>
      </c>
      <c r="BW107" s="87"/>
    </row>
    <row r="108" spans="1:75" ht="13.5">
      <c r="A108" s="2">
        <v>103</v>
      </c>
      <c r="B108" s="78"/>
      <c r="C108" s="84"/>
      <c r="D108" s="65"/>
      <c r="E108" s="65"/>
      <c r="F108" s="84"/>
      <c r="G108" s="63"/>
      <c r="H108" s="78"/>
      <c r="I108" s="63"/>
      <c r="J108" s="65"/>
      <c r="K108" s="65"/>
      <c r="L108" s="65"/>
      <c r="M108" s="65"/>
      <c r="N108" s="65"/>
      <c r="O108" s="87"/>
      <c r="P108" s="78"/>
      <c r="Q108" s="64"/>
      <c r="R108" s="87"/>
      <c r="S108" s="87"/>
      <c r="T108" s="63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87"/>
      <c r="AL108" s="87"/>
      <c r="AM108" s="57"/>
      <c r="AN108" s="65"/>
      <c r="AO108" s="65"/>
      <c r="AP108" s="65"/>
      <c r="AQ108" s="65"/>
      <c r="AR108" s="65"/>
      <c r="AS108" s="65"/>
      <c r="AT108" s="65"/>
      <c r="AU108" s="57"/>
      <c r="AV108" s="63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4"/>
      <c r="BS108" s="16">
        <f t="shared" si="4"/>
      </c>
      <c r="BT108" s="16">
        <f t="shared" si="5"/>
      </c>
      <c r="BU108">
        <f t="shared" si="3"/>
      </c>
      <c r="BV108" t="e">
        <f>C108&amp;#REF!</f>
        <v>#REF!</v>
      </c>
      <c r="BW108" s="87"/>
    </row>
    <row r="109" spans="1:75" ht="13.5">
      <c r="A109" s="2">
        <v>104</v>
      </c>
      <c r="B109" s="78"/>
      <c r="C109" s="84"/>
      <c r="D109" s="65"/>
      <c r="E109" s="65"/>
      <c r="F109" s="84"/>
      <c r="G109" s="63"/>
      <c r="H109" s="78"/>
      <c r="I109" s="63"/>
      <c r="J109" s="65"/>
      <c r="K109" s="65"/>
      <c r="L109" s="65"/>
      <c r="M109" s="65"/>
      <c r="N109" s="65"/>
      <c r="O109" s="87"/>
      <c r="P109" s="78"/>
      <c r="Q109" s="64"/>
      <c r="R109" s="87"/>
      <c r="S109" s="87"/>
      <c r="T109" s="63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87"/>
      <c r="AL109" s="87"/>
      <c r="AM109" s="57"/>
      <c r="AN109" s="65"/>
      <c r="AO109" s="65"/>
      <c r="AP109" s="65"/>
      <c r="AQ109" s="65"/>
      <c r="AR109" s="65"/>
      <c r="AS109" s="65"/>
      <c r="AT109" s="65"/>
      <c r="AU109" s="57"/>
      <c r="AV109" s="63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4"/>
      <c r="BS109" s="16">
        <f t="shared" si="4"/>
      </c>
      <c r="BT109" s="16">
        <f t="shared" si="5"/>
      </c>
      <c r="BU109">
        <f t="shared" si="3"/>
      </c>
      <c r="BV109" t="e">
        <f>C109&amp;#REF!</f>
        <v>#REF!</v>
      </c>
      <c r="BW109" s="87"/>
    </row>
    <row r="110" spans="1:75" ht="13.5">
      <c r="A110" s="2">
        <v>105</v>
      </c>
      <c r="B110" s="78"/>
      <c r="C110" s="84"/>
      <c r="D110" s="65"/>
      <c r="E110" s="65"/>
      <c r="F110" s="84"/>
      <c r="G110" s="63"/>
      <c r="H110" s="78"/>
      <c r="I110" s="63"/>
      <c r="J110" s="65"/>
      <c r="K110" s="65"/>
      <c r="L110" s="65"/>
      <c r="M110" s="65"/>
      <c r="N110" s="65"/>
      <c r="O110" s="87"/>
      <c r="P110" s="78"/>
      <c r="Q110" s="64"/>
      <c r="R110" s="87"/>
      <c r="S110" s="87"/>
      <c r="T110" s="63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87"/>
      <c r="AL110" s="87"/>
      <c r="AM110" s="57"/>
      <c r="AN110" s="65"/>
      <c r="AO110" s="65"/>
      <c r="AP110" s="65"/>
      <c r="AQ110" s="65"/>
      <c r="AR110" s="65"/>
      <c r="AS110" s="65"/>
      <c r="AT110" s="65"/>
      <c r="AU110" s="57"/>
      <c r="AV110" s="63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4"/>
      <c r="BS110" s="16">
        <f t="shared" si="4"/>
      </c>
      <c r="BT110" s="16">
        <f t="shared" si="5"/>
      </c>
      <c r="BU110">
        <f t="shared" si="3"/>
      </c>
      <c r="BV110" t="e">
        <f>C110&amp;#REF!</f>
        <v>#REF!</v>
      </c>
      <c r="BW110" s="87"/>
    </row>
    <row r="111" spans="1:75" ht="13.5">
      <c r="A111" s="2">
        <v>106</v>
      </c>
      <c r="B111" s="78"/>
      <c r="C111" s="84"/>
      <c r="D111" s="65"/>
      <c r="E111" s="65"/>
      <c r="F111" s="84"/>
      <c r="G111" s="63"/>
      <c r="H111" s="78"/>
      <c r="I111" s="63"/>
      <c r="J111" s="65"/>
      <c r="K111" s="65"/>
      <c r="L111" s="65"/>
      <c r="M111" s="65"/>
      <c r="N111" s="65"/>
      <c r="O111" s="87"/>
      <c r="P111" s="78"/>
      <c r="Q111" s="64"/>
      <c r="R111" s="87"/>
      <c r="S111" s="87"/>
      <c r="T111" s="63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87"/>
      <c r="AL111" s="87"/>
      <c r="AM111" s="57"/>
      <c r="AN111" s="65"/>
      <c r="AO111" s="65"/>
      <c r="AP111" s="65"/>
      <c r="AQ111" s="65"/>
      <c r="AR111" s="65"/>
      <c r="AS111" s="65"/>
      <c r="AT111" s="65"/>
      <c r="AU111" s="57"/>
      <c r="AV111" s="63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4"/>
      <c r="BS111" s="16">
        <f t="shared" si="4"/>
      </c>
      <c r="BT111" s="16">
        <f t="shared" si="5"/>
      </c>
      <c r="BU111">
        <f t="shared" si="3"/>
      </c>
      <c r="BV111" t="e">
        <f>C111&amp;#REF!</f>
        <v>#REF!</v>
      </c>
      <c r="BW111" s="87"/>
    </row>
    <row r="112" spans="1:75" ht="13.5">
      <c r="A112" s="2">
        <v>107</v>
      </c>
      <c r="B112" s="78"/>
      <c r="C112" s="84"/>
      <c r="D112" s="65"/>
      <c r="E112" s="65"/>
      <c r="F112" s="84"/>
      <c r="G112" s="63"/>
      <c r="H112" s="78"/>
      <c r="I112" s="63"/>
      <c r="J112" s="65"/>
      <c r="K112" s="65"/>
      <c r="L112" s="65"/>
      <c r="M112" s="65"/>
      <c r="N112" s="65"/>
      <c r="O112" s="87"/>
      <c r="P112" s="78"/>
      <c r="Q112" s="64"/>
      <c r="R112" s="87"/>
      <c r="S112" s="87"/>
      <c r="T112" s="63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87"/>
      <c r="AL112" s="87"/>
      <c r="AM112" s="57"/>
      <c r="AN112" s="65"/>
      <c r="AO112" s="65"/>
      <c r="AP112" s="65"/>
      <c r="AQ112" s="65"/>
      <c r="AR112" s="65"/>
      <c r="AS112" s="65"/>
      <c r="AT112" s="65"/>
      <c r="AU112" s="57"/>
      <c r="AV112" s="63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4"/>
      <c r="BS112" s="16">
        <f t="shared" si="4"/>
      </c>
      <c r="BT112" s="16">
        <f t="shared" si="5"/>
      </c>
      <c r="BU112">
        <f t="shared" si="3"/>
      </c>
      <c r="BV112" t="e">
        <f>C112&amp;#REF!</f>
        <v>#REF!</v>
      </c>
      <c r="BW112" s="87"/>
    </row>
    <row r="113" spans="1:75" ht="13.5">
      <c r="A113" s="2">
        <v>108</v>
      </c>
      <c r="B113" s="78"/>
      <c r="C113" s="84"/>
      <c r="D113" s="65"/>
      <c r="E113" s="65"/>
      <c r="F113" s="84"/>
      <c r="G113" s="63"/>
      <c r="H113" s="78"/>
      <c r="I113" s="63"/>
      <c r="J113" s="65"/>
      <c r="K113" s="65"/>
      <c r="L113" s="65"/>
      <c r="M113" s="65"/>
      <c r="N113" s="65"/>
      <c r="O113" s="87"/>
      <c r="P113" s="78"/>
      <c r="Q113" s="64"/>
      <c r="R113" s="87"/>
      <c r="S113" s="87"/>
      <c r="T113" s="63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87"/>
      <c r="AL113" s="87"/>
      <c r="AM113" s="57"/>
      <c r="AN113" s="65"/>
      <c r="AO113" s="65"/>
      <c r="AP113" s="65"/>
      <c r="AQ113" s="65"/>
      <c r="AR113" s="65"/>
      <c r="AS113" s="65"/>
      <c r="AT113" s="65"/>
      <c r="AU113" s="57"/>
      <c r="AV113" s="63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4"/>
      <c r="BS113" s="16">
        <f t="shared" si="4"/>
      </c>
      <c r="BT113" s="16">
        <f t="shared" si="5"/>
      </c>
      <c r="BU113">
        <f t="shared" si="3"/>
      </c>
      <c r="BV113" t="e">
        <f>C113&amp;#REF!</f>
        <v>#REF!</v>
      </c>
      <c r="BW113" s="87"/>
    </row>
    <row r="114" spans="1:75" ht="13.5">
      <c r="A114" s="2">
        <v>109</v>
      </c>
      <c r="B114" s="78"/>
      <c r="C114" s="84"/>
      <c r="D114" s="65"/>
      <c r="E114" s="65"/>
      <c r="F114" s="84"/>
      <c r="G114" s="63"/>
      <c r="H114" s="78"/>
      <c r="I114" s="63"/>
      <c r="J114" s="65"/>
      <c r="K114" s="65"/>
      <c r="L114" s="65"/>
      <c r="M114" s="65"/>
      <c r="N114" s="65"/>
      <c r="O114" s="87"/>
      <c r="P114" s="78"/>
      <c r="Q114" s="64"/>
      <c r="R114" s="87"/>
      <c r="S114" s="87"/>
      <c r="T114" s="63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87"/>
      <c r="AL114" s="87"/>
      <c r="AM114" s="57"/>
      <c r="AN114" s="65"/>
      <c r="AO114" s="65"/>
      <c r="AP114" s="65"/>
      <c r="AQ114" s="65"/>
      <c r="AR114" s="65"/>
      <c r="AS114" s="65"/>
      <c r="AT114" s="65"/>
      <c r="AU114" s="57"/>
      <c r="AV114" s="63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4"/>
      <c r="BS114" s="16">
        <f t="shared" si="4"/>
      </c>
      <c r="BT114" s="16">
        <f t="shared" si="5"/>
      </c>
      <c r="BU114">
        <f t="shared" si="3"/>
      </c>
      <c r="BV114" t="e">
        <f>C114&amp;#REF!</f>
        <v>#REF!</v>
      </c>
      <c r="BW114" s="87"/>
    </row>
    <row r="115" spans="1:75" ht="13.5">
      <c r="A115" s="2">
        <v>110</v>
      </c>
      <c r="B115" s="78"/>
      <c r="C115" s="84"/>
      <c r="D115" s="65"/>
      <c r="E115" s="65"/>
      <c r="F115" s="84"/>
      <c r="G115" s="63"/>
      <c r="H115" s="78"/>
      <c r="I115" s="63"/>
      <c r="J115" s="65"/>
      <c r="K115" s="65"/>
      <c r="L115" s="65"/>
      <c r="M115" s="65"/>
      <c r="N115" s="65"/>
      <c r="O115" s="87"/>
      <c r="P115" s="78"/>
      <c r="Q115" s="64"/>
      <c r="R115" s="87"/>
      <c r="S115" s="87"/>
      <c r="T115" s="63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87"/>
      <c r="AL115" s="87"/>
      <c r="AM115" s="57"/>
      <c r="AN115" s="65"/>
      <c r="AO115" s="65"/>
      <c r="AP115" s="65"/>
      <c r="AQ115" s="65"/>
      <c r="AR115" s="65"/>
      <c r="AS115" s="65"/>
      <c r="AT115" s="65"/>
      <c r="AU115" s="57"/>
      <c r="AV115" s="63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4"/>
      <c r="BS115" s="16">
        <f t="shared" si="4"/>
      </c>
      <c r="BT115" s="16">
        <f t="shared" si="5"/>
      </c>
      <c r="BU115">
        <f t="shared" si="3"/>
      </c>
      <c r="BV115" t="e">
        <f>C115&amp;#REF!</f>
        <v>#REF!</v>
      </c>
      <c r="BW115" s="87"/>
    </row>
    <row r="116" spans="1:75" ht="13.5">
      <c r="A116" s="2">
        <v>111</v>
      </c>
      <c r="B116" s="78"/>
      <c r="C116" s="84"/>
      <c r="D116" s="65"/>
      <c r="E116" s="65"/>
      <c r="F116" s="84"/>
      <c r="G116" s="63"/>
      <c r="H116" s="78"/>
      <c r="I116" s="63"/>
      <c r="J116" s="65"/>
      <c r="K116" s="65"/>
      <c r="L116" s="65"/>
      <c r="M116" s="65"/>
      <c r="N116" s="65"/>
      <c r="O116" s="87"/>
      <c r="P116" s="78"/>
      <c r="Q116" s="64"/>
      <c r="R116" s="87"/>
      <c r="S116" s="87"/>
      <c r="T116" s="63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87"/>
      <c r="AL116" s="87"/>
      <c r="AM116" s="57"/>
      <c r="AN116" s="65"/>
      <c r="AO116" s="65"/>
      <c r="AP116" s="65"/>
      <c r="AQ116" s="65"/>
      <c r="AR116" s="65"/>
      <c r="AS116" s="65"/>
      <c r="AT116" s="65"/>
      <c r="AU116" s="57"/>
      <c r="AV116" s="63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4"/>
      <c r="BS116" s="16">
        <f t="shared" si="4"/>
      </c>
      <c r="BT116" s="16">
        <f t="shared" si="5"/>
      </c>
      <c r="BU116">
        <f t="shared" si="3"/>
      </c>
      <c r="BV116" t="e">
        <f>C116&amp;#REF!</f>
        <v>#REF!</v>
      </c>
      <c r="BW116" s="87"/>
    </row>
    <row r="117" spans="1:75" ht="13.5">
      <c r="A117" s="2">
        <v>112</v>
      </c>
      <c r="B117" s="78"/>
      <c r="C117" s="84"/>
      <c r="D117" s="65"/>
      <c r="E117" s="65"/>
      <c r="F117" s="84"/>
      <c r="G117" s="63"/>
      <c r="H117" s="78"/>
      <c r="I117" s="63"/>
      <c r="J117" s="65"/>
      <c r="K117" s="65"/>
      <c r="L117" s="65"/>
      <c r="M117" s="65"/>
      <c r="N117" s="65"/>
      <c r="O117" s="87"/>
      <c r="P117" s="78"/>
      <c r="Q117" s="64"/>
      <c r="R117" s="87"/>
      <c r="S117" s="87"/>
      <c r="T117" s="63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87"/>
      <c r="AL117" s="87"/>
      <c r="AM117" s="57"/>
      <c r="AN117" s="65"/>
      <c r="AO117" s="65"/>
      <c r="AP117" s="65"/>
      <c r="AQ117" s="65"/>
      <c r="AR117" s="65"/>
      <c r="AS117" s="65"/>
      <c r="AT117" s="65"/>
      <c r="AU117" s="57"/>
      <c r="AV117" s="63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4"/>
      <c r="BS117" s="16">
        <f t="shared" si="4"/>
      </c>
      <c r="BT117" s="16">
        <f t="shared" si="5"/>
      </c>
      <c r="BU117">
        <f t="shared" si="3"/>
      </c>
      <c r="BV117" t="e">
        <f>C117&amp;#REF!</f>
        <v>#REF!</v>
      </c>
      <c r="BW117" s="87"/>
    </row>
    <row r="118" spans="1:75" ht="13.5">
      <c r="A118" s="2">
        <v>113</v>
      </c>
      <c r="B118" s="78"/>
      <c r="C118" s="84"/>
      <c r="D118" s="65"/>
      <c r="E118" s="65"/>
      <c r="F118" s="84"/>
      <c r="G118" s="63"/>
      <c r="H118" s="78"/>
      <c r="I118" s="63"/>
      <c r="J118" s="65"/>
      <c r="K118" s="65"/>
      <c r="L118" s="65"/>
      <c r="M118" s="65"/>
      <c r="N118" s="65"/>
      <c r="O118" s="87"/>
      <c r="P118" s="78"/>
      <c r="Q118" s="64"/>
      <c r="R118" s="87"/>
      <c r="S118" s="87"/>
      <c r="T118" s="63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87"/>
      <c r="AL118" s="87"/>
      <c r="AM118" s="57"/>
      <c r="AN118" s="65"/>
      <c r="AO118" s="65"/>
      <c r="AP118" s="65"/>
      <c r="AQ118" s="65"/>
      <c r="AR118" s="65"/>
      <c r="AS118" s="65"/>
      <c r="AT118" s="65"/>
      <c r="AU118" s="57"/>
      <c r="AV118" s="63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4"/>
      <c r="BS118" s="16">
        <f t="shared" si="4"/>
      </c>
      <c r="BT118" s="16">
        <f t="shared" si="5"/>
      </c>
      <c r="BU118">
        <f t="shared" si="3"/>
      </c>
      <c r="BV118" t="e">
        <f>C118&amp;#REF!</f>
        <v>#REF!</v>
      </c>
      <c r="BW118" s="87"/>
    </row>
    <row r="119" spans="1:75" ht="13.5">
      <c r="A119" s="2">
        <v>114</v>
      </c>
      <c r="B119" s="78"/>
      <c r="C119" s="84"/>
      <c r="D119" s="65"/>
      <c r="E119" s="65"/>
      <c r="F119" s="84"/>
      <c r="G119" s="63"/>
      <c r="H119" s="78"/>
      <c r="I119" s="63"/>
      <c r="J119" s="65"/>
      <c r="K119" s="65"/>
      <c r="L119" s="65"/>
      <c r="M119" s="65"/>
      <c r="N119" s="65"/>
      <c r="O119" s="87"/>
      <c r="P119" s="78"/>
      <c r="Q119" s="64"/>
      <c r="R119" s="87"/>
      <c r="S119" s="87"/>
      <c r="T119" s="63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87"/>
      <c r="AL119" s="87"/>
      <c r="AM119" s="57"/>
      <c r="AN119" s="65"/>
      <c r="AO119" s="65"/>
      <c r="AP119" s="65"/>
      <c r="AQ119" s="65"/>
      <c r="AR119" s="65"/>
      <c r="AS119" s="65"/>
      <c r="AT119" s="65"/>
      <c r="AU119" s="57"/>
      <c r="AV119" s="63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4"/>
      <c r="BS119" s="16">
        <f t="shared" si="4"/>
      </c>
      <c r="BT119" s="16">
        <f t="shared" si="5"/>
      </c>
      <c r="BU119">
        <f t="shared" si="3"/>
      </c>
      <c r="BV119" t="e">
        <f>C119&amp;#REF!</f>
        <v>#REF!</v>
      </c>
      <c r="BW119" s="87"/>
    </row>
    <row r="120" spans="1:75" ht="13.5">
      <c r="A120" s="2">
        <v>115</v>
      </c>
      <c r="B120" s="78"/>
      <c r="C120" s="84"/>
      <c r="D120" s="65"/>
      <c r="E120" s="65"/>
      <c r="F120" s="84"/>
      <c r="G120" s="63"/>
      <c r="H120" s="78"/>
      <c r="I120" s="63"/>
      <c r="J120" s="65"/>
      <c r="K120" s="65"/>
      <c r="L120" s="65"/>
      <c r="M120" s="65"/>
      <c r="N120" s="65"/>
      <c r="O120" s="87"/>
      <c r="P120" s="78"/>
      <c r="Q120" s="64"/>
      <c r="R120" s="87"/>
      <c r="S120" s="87"/>
      <c r="T120" s="63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87"/>
      <c r="AL120" s="87"/>
      <c r="AM120" s="57"/>
      <c r="AN120" s="65"/>
      <c r="AO120" s="65"/>
      <c r="AP120" s="65"/>
      <c r="AQ120" s="65"/>
      <c r="AR120" s="65"/>
      <c r="AS120" s="65"/>
      <c r="AT120" s="65"/>
      <c r="AU120" s="57"/>
      <c r="AV120" s="63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4"/>
      <c r="BS120" s="16">
        <f t="shared" si="4"/>
      </c>
      <c r="BT120" s="16">
        <f t="shared" si="5"/>
      </c>
      <c r="BU120">
        <f t="shared" si="3"/>
      </c>
      <c r="BV120" t="e">
        <f>C120&amp;#REF!</f>
        <v>#REF!</v>
      </c>
      <c r="BW120" s="87"/>
    </row>
    <row r="121" spans="1:75" ht="13.5">
      <c r="A121" s="2">
        <v>116</v>
      </c>
      <c r="B121" s="78"/>
      <c r="C121" s="84"/>
      <c r="D121" s="65"/>
      <c r="E121" s="65"/>
      <c r="F121" s="84"/>
      <c r="G121" s="63"/>
      <c r="H121" s="78"/>
      <c r="I121" s="63"/>
      <c r="J121" s="65"/>
      <c r="K121" s="65"/>
      <c r="L121" s="65"/>
      <c r="M121" s="65"/>
      <c r="N121" s="65"/>
      <c r="O121" s="87"/>
      <c r="P121" s="78"/>
      <c r="Q121" s="64"/>
      <c r="R121" s="87"/>
      <c r="S121" s="87"/>
      <c r="T121" s="63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87"/>
      <c r="AL121" s="87"/>
      <c r="AM121" s="57"/>
      <c r="AN121" s="65"/>
      <c r="AO121" s="65"/>
      <c r="AP121" s="65"/>
      <c r="AQ121" s="65"/>
      <c r="AR121" s="65"/>
      <c r="AS121" s="65"/>
      <c r="AT121" s="65"/>
      <c r="AU121" s="57"/>
      <c r="AV121" s="63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4"/>
      <c r="BS121" s="16">
        <f t="shared" si="4"/>
      </c>
      <c r="BT121" s="16">
        <f t="shared" si="5"/>
      </c>
      <c r="BU121">
        <f t="shared" si="3"/>
      </c>
      <c r="BV121" t="e">
        <f>C121&amp;#REF!</f>
        <v>#REF!</v>
      </c>
      <c r="BW121" s="87"/>
    </row>
    <row r="122" spans="1:75" ht="13.5">
      <c r="A122" s="2">
        <v>117</v>
      </c>
      <c r="B122" s="78"/>
      <c r="C122" s="84"/>
      <c r="D122" s="65"/>
      <c r="E122" s="65"/>
      <c r="F122" s="84"/>
      <c r="G122" s="63"/>
      <c r="H122" s="78"/>
      <c r="I122" s="63"/>
      <c r="J122" s="65"/>
      <c r="K122" s="65"/>
      <c r="L122" s="65"/>
      <c r="M122" s="65"/>
      <c r="N122" s="65"/>
      <c r="O122" s="87"/>
      <c r="P122" s="78"/>
      <c r="Q122" s="64"/>
      <c r="R122" s="87"/>
      <c r="S122" s="87"/>
      <c r="T122" s="63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87"/>
      <c r="AL122" s="87"/>
      <c r="AM122" s="57"/>
      <c r="AN122" s="65"/>
      <c r="AO122" s="65"/>
      <c r="AP122" s="65"/>
      <c r="AQ122" s="65"/>
      <c r="AR122" s="65"/>
      <c r="AS122" s="65"/>
      <c r="AT122" s="65"/>
      <c r="AU122" s="57"/>
      <c r="AV122" s="63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4"/>
      <c r="BS122" s="16">
        <f t="shared" si="4"/>
      </c>
      <c r="BT122" s="16">
        <f t="shared" si="5"/>
      </c>
      <c r="BU122">
        <f t="shared" si="3"/>
      </c>
      <c r="BV122" t="e">
        <f>C122&amp;#REF!</f>
        <v>#REF!</v>
      </c>
      <c r="BW122" s="87"/>
    </row>
    <row r="123" spans="1:75" ht="13.5">
      <c r="A123" s="2">
        <v>118</v>
      </c>
      <c r="B123" s="78"/>
      <c r="C123" s="84"/>
      <c r="D123" s="65"/>
      <c r="E123" s="65"/>
      <c r="F123" s="84"/>
      <c r="G123" s="63"/>
      <c r="H123" s="78"/>
      <c r="I123" s="63"/>
      <c r="J123" s="65"/>
      <c r="K123" s="65"/>
      <c r="L123" s="65"/>
      <c r="M123" s="65"/>
      <c r="N123" s="65"/>
      <c r="O123" s="87"/>
      <c r="P123" s="78"/>
      <c r="Q123" s="64"/>
      <c r="R123" s="87"/>
      <c r="S123" s="87"/>
      <c r="T123" s="63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87"/>
      <c r="AL123" s="87"/>
      <c r="AM123" s="57"/>
      <c r="AN123" s="65"/>
      <c r="AO123" s="65"/>
      <c r="AP123" s="65"/>
      <c r="AQ123" s="65"/>
      <c r="AR123" s="65"/>
      <c r="AS123" s="65"/>
      <c r="AT123" s="65"/>
      <c r="AU123" s="57"/>
      <c r="AV123" s="63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4"/>
      <c r="BS123" s="16">
        <f t="shared" si="4"/>
      </c>
      <c r="BT123" s="16">
        <f t="shared" si="5"/>
      </c>
      <c r="BU123">
        <f t="shared" si="3"/>
      </c>
      <c r="BV123" t="e">
        <f>C123&amp;#REF!</f>
        <v>#REF!</v>
      </c>
      <c r="BW123" s="87"/>
    </row>
    <row r="124" spans="1:75" ht="13.5">
      <c r="A124" s="2">
        <v>119</v>
      </c>
      <c r="B124" s="78"/>
      <c r="C124" s="84"/>
      <c r="D124" s="65"/>
      <c r="E124" s="65"/>
      <c r="F124" s="84"/>
      <c r="G124" s="63"/>
      <c r="H124" s="78"/>
      <c r="I124" s="63"/>
      <c r="J124" s="65"/>
      <c r="K124" s="65"/>
      <c r="L124" s="65"/>
      <c r="M124" s="65"/>
      <c r="N124" s="65"/>
      <c r="O124" s="87"/>
      <c r="P124" s="78"/>
      <c r="Q124" s="64"/>
      <c r="R124" s="87"/>
      <c r="S124" s="87"/>
      <c r="T124" s="63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87"/>
      <c r="AL124" s="87"/>
      <c r="AM124" s="57"/>
      <c r="AN124" s="65"/>
      <c r="AO124" s="65"/>
      <c r="AP124" s="65"/>
      <c r="AQ124" s="65"/>
      <c r="AR124" s="65"/>
      <c r="AS124" s="65"/>
      <c r="AT124" s="65"/>
      <c r="AU124" s="57"/>
      <c r="AV124" s="63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4"/>
      <c r="BS124" s="16">
        <f t="shared" si="4"/>
      </c>
      <c r="BT124" s="16">
        <f t="shared" si="5"/>
      </c>
      <c r="BU124">
        <f t="shared" si="3"/>
      </c>
      <c r="BV124" t="e">
        <f>C124&amp;#REF!</f>
        <v>#REF!</v>
      </c>
      <c r="BW124" s="87"/>
    </row>
    <row r="125" spans="1:75" ht="13.5">
      <c r="A125" s="2">
        <v>120</v>
      </c>
      <c r="B125" s="78"/>
      <c r="C125" s="84"/>
      <c r="D125" s="65"/>
      <c r="E125" s="65"/>
      <c r="F125" s="84"/>
      <c r="G125" s="63"/>
      <c r="H125" s="78"/>
      <c r="I125" s="63"/>
      <c r="J125" s="65"/>
      <c r="K125" s="65"/>
      <c r="L125" s="65"/>
      <c r="M125" s="65"/>
      <c r="N125" s="65"/>
      <c r="O125" s="87"/>
      <c r="P125" s="78"/>
      <c r="Q125" s="64"/>
      <c r="R125" s="87"/>
      <c r="S125" s="87"/>
      <c r="T125" s="63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87"/>
      <c r="AL125" s="87"/>
      <c r="AM125" s="57"/>
      <c r="AN125" s="65"/>
      <c r="AO125" s="65"/>
      <c r="AP125" s="65"/>
      <c r="AQ125" s="65"/>
      <c r="AR125" s="65"/>
      <c r="AS125" s="65"/>
      <c r="AT125" s="65"/>
      <c r="AU125" s="57"/>
      <c r="AV125" s="63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4"/>
      <c r="BS125" s="16">
        <f t="shared" si="4"/>
      </c>
      <c r="BT125" s="16">
        <f t="shared" si="5"/>
      </c>
      <c r="BU125">
        <f t="shared" si="3"/>
      </c>
      <c r="BV125" t="e">
        <f>C125&amp;#REF!</f>
        <v>#REF!</v>
      </c>
      <c r="BW125" s="87"/>
    </row>
    <row r="126" spans="1:75" ht="13.5">
      <c r="A126" s="2">
        <v>121</v>
      </c>
      <c r="B126" s="78"/>
      <c r="C126" s="84"/>
      <c r="D126" s="65"/>
      <c r="E126" s="65"/>
      <c r="F126" s="84"/>
      <c r="G126" s="63"/>
      <c r="H126" s="78"/>
      <c r="I126" s="63"/>
      <c r="J126" s="65"/>
      <c r="K126" s="65"/>
      <c r="L126" s="65"/>
      <c r="M126" s="65"/>
      <c r="N126" s="65"/>
      <c r="O126" s="87"/>
      <c r="P126" s="78"/>
      <c r="Q126" s="64"/>
      <c r="R126" s="87"/>
      <c r="S126" s="87"/>
      <c r="T126" s="63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87"/>
      <c r="AL126" s="87"/>
      <c r="AM126" s="57"/>
      <c r="AN126" s="65"/>
      <c r="AO126" s="65"/>
      <c r="AP126" s="65"/>
      <c r="AQ126" s="65"/>
      <c r="AR126" s="65"/>
      <c r="AS126" s="65"/>
      <c r="AT126" s="65"/>
      <c r="AU126" s="57"/>
      <c r="AV126" s="63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4"/>
      <c r="BS126" s="16">
        <f t="shared" si="4"/>
      </c>
      <c r="BT126" s="16">
        <f t="shared" si="5"/>
      </c>
      <c r="BU126">
        <f t="shared" si="3"/>
      </c>
      <c r="BV126" t="e">
        <f>C126&amp;#REF!</f>
        <v>#REF!</v>
      </c>
      <c r="BW126" s="87"/>
    </row>
    <row r="127" spans="1:75" ht="13.5">
      <c r="A127" s="2">
        <v>122</v>
      </c>
      <c r="B127" s="78"/>
      <c r="C127" s="84"/>
      <c r="D127" s="65"/>
      <c r="E127" s="65"/>
      <c r="F127" s="84"/>
      <c r="G127" s="63"/>
      <c r="H127" s="78"/>
      <c r="I127" s="63"/>
      <c r="J127" s="65"/>
      <c r="K127" s="65"/>
      <c r="L127" s="65"/>
      <c r="M127" s="65"/>
      <c r="N127" s="65"/>
      <c r="O127" s="87"/>
      <c r="P127" s="78"/>
      <c r="Q127" s="64"/>
      <c r="R127" s="87"/>
      <c r="S127" s="87"/>
      <c r="T127" s="63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87"/>
      <c r="AL127" s="87"/>
      <c r="AM127" s="57"/>
      <c r="AN127" s="65"/>
      <c r="AO127" s="65"/>
      <c r="AP127" s="65"/>
      <c r="AQ127" s="65"/>
      <c r="AR127" s="65"/>
      <c r="AS127" s="65"/>
      <c r="AT127" s="65"/>
      <c r="AU127" s="57"/>
      <c r="AV127" s="63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4"/>
      <c r="BS127" s="16">
        <f t="shared" si="4"/>
      </c>
      <c r="BT127" s="16">
        <f t="shared" si="5"/>
      </c>
      <c r="BU127">
        <f t="shared" si="3"/>
      </c>
      <c r="BV127" t="e">
        <f>C127&amp;#REF!</f>
        <v>#REF!</v>
      </c>
      <c r="BW127" s="87"/>
    </row>
    <row r="128" spans="1:75" ht="13.5">
      <c r="A128" s="2">
        <v>123</v>
      </c>
      <c r="B128" s="78"/>
      <c r="C128" s="84"/>
      <c r="D128" s="65"/>
      <c r="E128" s="65"/>
      <c r="F128" s="84"/>
      <c r="G128" s="63"/>
      <c r="H128" s="78"/>
      <c r="I128" s="63"/>
      <c r="J128" s="65"/>
      <c r="K128" s="65"/>
      <c r="L128" s="65"/>
      <c r="M128" s="65"/>
      <c r="N128" s="65"/>
      <c r="O128" s="87"/>
      <c r="P128" s="78"/>
      <c r="Q128" s="64"/>
      <c r="R128" s="87"/>
      <c r="S128" s="87"/>
      <c r="T128" s="63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87"/>
      <c r="AL128" s="87"/>
      <c r="AM128" s="57"/>
      <c r="AN128" s="65"/>
      <c r="AO128" s="65"/>
      <c r="AP128" s="65"/>
      <c r="AQ128" s="65"/>
      <c r="AR128" s="65"/>
      <c r="AS128" s="65"/>
      <c r="AT128" s="65"/>
      <c r="AU128" s="57"/>
      <c r="AV128" s="63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4"/>
      <c r="BS128" s="16">
        <f t="shared" si="4"/>
      </c>
      <c r="BT128" s="16">
        <f t="shared" si="5"/>
      </c>
      <c r="BU128">
        <f t="shared" si="3"/>
      </c>
      <c r="BV128" t="e">
        <f>C128&amp;#REF!</f>
        <v>#REF!</v>
      </c>
      <c r="BW128" s="87"/>
    </row>
    <row r="129" spans="1:75" ht="13.5">
      <c r="A129" s="2">
        <v>124</v>
      </c>
      <c r="B129" s="78"/>
      <c r="C129" s="84"/>
      <c r="D129" s="65"/>
      <c r="E129" s="65"/>
      <c r="F129" s="84"/>
      <c r="G129" s="63"/>
      <c r="H129" s="78"/>
      <c r="I129" s="63"/>
      <c r="J129" s="65"/>
      <c r="K129" s="65"/>
      <c r="L129" s="65"/>
      <c r="M129" s="65"/>
      <c r="N129" s="65"/>
      <c r="O129" s="87"/>
      <c r="P129" s="78"/>
      <c r="Q129" s="64"/>
      <c r="R129" s="87"/>
      <c r="S129" s="87"/>
      <c r="T129" s="63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87"/>
      <c r="AL129" s="87"/>
      <c r="AM129" s="57"/>
      <c r="AN129" s="65"/>
      <c r="AO129" s="65"/>
      <c r="AP129" s="65"/>
      <c r="AQ129" s="65"/>
      <c r="AR129" s="65"/>
      <c r="AS129" s="65"/>
      <c r="AT129" s="65"/>
      <c r="AU129" s="57"/>
      <c r="AV129" s="63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4"/>
      <c r="BS129" s="16">
        <f t="shared" si="4"/>
      </c>
      <c r="BT129" s="16">
        <f t="shared" si="5"/>
      </c>
      <c r="BU129">
        <f t="shared" si="3"/>
      </c>
      <c r="BV129" t="e">
        <f>C129&amp;#REF!</f>
        <v>#REF!</v>
      </c>
      <c r="BW129" s="87"/>
    </row>
    <row r="130" spans="1:75" ht="13.5">
      <c r="A130" s="2">
        <v>125</v>
      </c>
      <c r="B130" s="78"/>
      <c r="C130" s="84"/>
      <c r="D130" s="65"/>
      <c r="E130" s="65"/>
      <c r="F130" s="84"/>
      <c r="G130" s="63"/>
      <c r="H130" s="78"/>
      <c r="I130" s="63"/>
      <c r="J130" s="65"/>
      <c r="K130" s="65"/>
      <c r="L130" s="65"/>
      <c r="M130" s="65"/>
      <c r="N130" s="65"/>
      <c r="O130" s="87"/>
      <c r="P130" s="78"/>
      <c r="Q130" s="64"/>
      <c r="R130" s="87"/>
      <c r="S130" s="87"/>
      <c r="T130" s="63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87"/>
      <c r="AL130" s="87"/>
      <c r="AM130" s="57"/>
      <c r="AN130" s="65"/>
      <c r="AO130" s="65"/>
      <c r="AP130" s="65"/>
      <c r="AQ130" s="65"/>
      <c r="AR130" s="65"/>
      <c r="AS130" s="65"/>
      <c r="AT130" s="65"/>
      <c r="AU130" s="57"/>
      <c r="AV130" s="63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4"/>
      <c r="BS130" s="16">
        <f t="shared" si="4"/>
      </c>
      <c r="BT130" s="16">
        <f t="shared" si="5"/>
      </c>
      <c r="BU130">
        <f t="shared" si="3"/>
      </c>
      <c r="BV130" t="e">
        <f>C130&amp;#REF!</f>
        <v>#REF!</v>
      </c>
      <c r="BW130" s="87"/>
    </row>
    <row r="131" spans="1:75" ht="13.5">
      <c r="A131" s="2">
        <v>126</v>
      </c>
      <c r="B131" s="78"/>
      <c r="C131" s="84"/>
      <c r="D131" s="65"/>
      <c r="E131" s="65"/>
      <c r="F131" s="84"/>
      <c r="G131" s="63"/>
      <c r="H131" s="78"/>
      <c r="I131" s="63"/>
      <c r="J131" s="65"/>
      <c r="K131" s="65"/>
      <c r="L131" s="65"/>
      <c r="M131" s="65"/>
      <c r="N131" s="65"/>
      <c r="O131" s="87"/>
      <c r="P131" s="78"/>
      <c r="Q131" s="64"/>
      <c r="R131" s="87"/>
      <c r="S131" s="87"/>
      <c r="T131" s="63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87"/>
      <c r="AL131" s="87"/>
      <c r="AM131" s="57"/>
      <c r="AN131" s="65"/>
      <c r="AO131" s="65"/>
      <c r="AP131" s="65"/>
      <c r="AQ131" s="65"/>
      <c r="AR131" s="65"/>
      <c r="AS131" s="65"/>
      <c r="AT131" s="65"/>
      <c r="AU131" s="57"/>
      <c r="AV131" s="63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4"/>
      <c r="BS131" s="16">
        <f t="shared" si="4"/>
      </c>
      <c r="BT131" s="16">
        <f t="shared" si="5"/>
      </c>
      <c r="BU131">
        <f t="shared" si="3"/>
      </c>
      <c r="BV131" t="e">
        <f>C131&amp;#REF!</f>
        <v>#REF!</v>
      </c>
      <c r="BW131" s="87"/>
    </row>
    <row r="132" spans="1:75" ht="13.5">
      <c r="A132" s="2">
        <v>127</v>
      </c>
      <c r="B132" s="78"/>
      <c r="C132" s="84"/>
      <c r="D132" s="65"/>
      <c r="E132" s="65"/>
      <c r="F132" s="84"/>
      <c r="G132" s="63"/>
      <c r="H132" s="78"/>
      <c r="I132" s="63"/>
      <c r="J132" s="65"/>
      <c r="K132" s="65"/>
      <c r="L132" s="65"/>
      <c r="M132" s="65"/>
      <c r="N132" s="65"/>
      <c r="O132" s="87"/>
      <c r="P132" s="78"/>
      <c r="Q132" s="64"/>
      <c r="R132" s="87"/>
      <c r="S132" s="87"/>
      <c r="T132" s="63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87"/>
      <c r="AL132" s="87"/>
      <c r="AM132" s="57"/>
      <c r="AN132" s="65"/>
      <c r="AO132" s="65"/>
      <c r="AP132" s="65"/>
      <c r="AQ132" s="65"/>
      <c r="AR132" s="65"/>
      <c r="AS132" s="65"/>
      <c r="AT132" s="65"/>
      <c r="AU132" s="57"/>
      <c r="AV132" s="63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4"/>
      <c r="BS132" s="16">
        <f t="shared" si="4"/>
      </c>
      <c r="BT132" s="16">
        <f t="shared" si="5"/>
      </c>
      <c r="BU132">
        <f t="shared" si="3"/>
      </c>
      <c r="BV132" t="e">
        <f>C132&amp;#REF!</f>
        <v>#REF!</v>
      </c>
      <c r="BW132" s="87"/>
    </row>
    <row r="133" spans="1:75" ht="13.5">
      <c r="A133" s="2">
        <v>128</v>
      </c>
      <c r="B133" s="78"/>
      <c r="C133" s="84"/>
      <c r="D133" s="65"/>
      <c r="E133" s="65"/>
      <c r="F133" s="84"/>
      <c r="G133" s="63"/>
      <c r="H133" s="78"/>
      <c r="I133" s="63"/>
      <c r="J133" s="65"/>
      <c r="K133" s="65"/>
      <c r="L133" s="65"/>
      <c r="M133" s="65"/>
      <c r="N133" s="65"/>
      <c r="O133" s="87"/>
      <c r="P133" s="78"/>
      <c r="Q133" s="64"/>
      <c r="R133" s="87"/>
      <c r="S133" s="87"/>
      <c r="T133" s="63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87"/>
      <c r="AL133" s="87"/>
      <c r="AM133" s="57"/>
      <c r="AN133" s="65"/>
      <c r="AO133" s="65"/>
      <c r="AP133" s="65"/>
      <c r="AQ133" s="65"/>
      <c r="AR133" s="65"/>
      <c r="AS133" s="65"/>
      <c r="AT133" s="65"/>
      <c r="AU133" s="57"/>
      <c r="AV133" s="63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4"/>
      <c r="BS133" s="16">
        <f t="shared" si="4"/>
      </c>
      <c r="BT133" s="16">
        <f t="shared" si="5"/>
      </c>
      <c r="BU133">
        <f t="shared" si="3"/>
      </c>
      <c r="BV133" t="e">
        <f>C133&amp;#REF!</f>
        <v>#REF!</v>
      </c>
      <c r="BW133" s="87"/>
    </row>
    <row r="134" spans="1:75" ht="13.5">
      <c r="A134" s="2">
        <v>129</v>
      </c>
      <c r="B134" s="78"/>
      <c r="C134" s="84"/>
      <c r="D134" s="65"/>
      <c r="E134" s="65"/>
      <c r="F134" s="84"/>
      <c r="G134" s="63"/>
      <c r="H134" s="78"/>
      <c r="I134" s="63"/>
      <c r="J134" s="65"/>
      <c r="K134" s="65"/>
      <c r="L134" s="65"/>
      <c r="M134" s="65"/>
      <c r="N134" s="65"/>
      <c r="O134" s="87"/>
      <c r="P134" s="78"/>
      <c r="Q134" s="64"/>
      <c r="R134" s="87"/>
      <c r="S134" s="87"/>
      <c r="T134" s="63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87"/>
      <c r="AL134" s="87"/>
      <c r="AM134" s="57"/>
      <c r="AN134" s="65"/>
      <c r="AO134" s="65"/>
      <c r="AP134" s="65"/>
      <c r="AQ134" s="65"/>
      <c r="AR134" s="65"/>
      <c r="AS134" s="65"/>
      <c r="AT134" s="65"/>
      <c r="AU134" s="57"/>
      <c r="AV134" s="63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4"/>
      <c r="BS134" s="16">
        <f t="shared" si="4"/>
      </c>
      <c r="BT134" s="16">
        <f t="shared" si="5"/>
      </c>
      <c r="BU134">
        <f aca="true" t="shared" si="6" ref="BU134:BU197">C134&amp;F134</f>
      </c>
      <c r="BV134" t="e">
        <f>C134&amp;#REF!</f>
        <v>#REF!</v>
      </c>
      <c r="BW134" s="87"/>
    </row>
    <row r="135" spans="1:75" ht="13.5">
      <c r="A135" s="2">
        <v>130</v>
      </c>
      <c r="B135" s="78"/>
      <c r="C135" s="84"/>
      <c r="D135" s="65"/>
      <c r="E135" s="65"/>
      <c r="F135" s="84"/>
      <c r="G135" s="63"/>
      <c r="H135" s="78"/>
      <c r="I135" s="63"/>
      <c r="J135" s="65"/>
      <c r="K135" s="65"/>
      <c r="L135" s="65"/>
      <c r="M135" s="65"/>
      <c r="N135" s="65"/>
      <c r="O135" s="87"/>
      <c r="P135" s="78"/>
      <c r="Q135" s="64"/>
      <c r="R135" s="87"/>
      <c r="S135" s="87"/>
      <c r="T135" s="63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87"/>
      <c r="AL135" s="87"/>
      <c r="AM135" s="57"/>
      <c r="AN135" s="65"/>
      <c r="AO135" s="65"/>
      <c r="AP135" s="65"/>
      <c r="AQ135" s="65"/>
      <c r="AR135" s="65"/>
      <c r="AS135" s="65"/>
      <c r="AT135" s="65"/>
      <c r="AU135" s="57"/>
      <c r="AV135" s="63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4"/>
      <c r="BS135" s="16">
        <f aca="true" t="shared" si="7" ref="BS135:BS198">C135&amp;D135</f>
      </c>
      <c r="BT135" s="16">
        <f aca="true" t="shared" si="8" ref="BT135:BT198">C135&amp;E135</f>
      </c>
      <c r="BU135">
        <f t="shared" si="6"/>
      </c>
      <c r="BV135" t="e">
        <f>C135&amp;#REF!</f>
        <v>#REF!</v>
      </c>
      <c r="BW135" s="87"/>
    </row>
    <row r="136" spans="1:75" ht="13.5">
      <c r="A136" s="2">
        <v>131</v>
      </c>
      <c r="B136" s="78"/>
      <c r="C136" s="84"/>
      <c r="D136" s="65"/>
      <c r="E136" s="65"/>
      <c r="F136" s="84"/>
      <c r="G136" s="63"/>
      <c r="H136" s="78"/>
      <c r="I136" s="63"/>
      <c r="J136" s="65"/>
      <c r="K136" s="65"/>
      <c r="L136" s="65"/>
      <c r="M136" s="65"/>
      <c r="N136" s="65"/>
      <c r="O136" s="87"/>
      <c r="P136" s="78"/>
      <c r="Q136" s="64"/>
      <c r="R136" s="87"/>
      <c r="S136" s="87"/>
      <c r="T136" s="63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87"/>
      <c r="AL136" s="87"/>
      <c r="AM136" s="57"/>
      <c r="AN136" s="65"/>
      <c r="AO136" s="65"/>
      <c r="AP136" s="65"/>
      <c r="AQ136" s="65"/>
      <c r="AR136" s="65"/>
      <c r="AS136" s="65"/>
      <c r="AT136" s="65"/>
      <c r="AU136" s="57"/>
      <c r="AV136" s="63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4"/>
      <c r="BS136" s="16">
        <f t="shared" si="7"/>
      </c>
      <c r="BT136" s="16">
        <f t="shared" si="8"/>
      </c>
      <c r="BU136">
        <f t="shared" si="6"/>
      </c>
      <c r="BV136" t="e">
        <f>C136&amp;#REF!</f>
        <v>#REF!</v>
      </c>
      <c r="BW136" s="87"/>
    </row>
    <row r="137" spans="1:75" ht="13.5">
      <c r="A137" s="2">
        <v>132</v>
      </c>
      <c r="B137" s="78"/>
      <c r="C137" s="84"/>
      <c r="D137" s="65"/>
      <c r="E137" s="65"/>
      <c r="F137" s="84"/>
      <c r="G137" s="63"/>
      <c r="H137" s="78"/>
      <c r="I137" s="63"/>
      <c r="J137" s="65"/>
      <c r="K137" s="65"/>
      <c r="L137" s="65"/>
      <c r="M137" s="65"/>
      <c r="N137" s="65"/>
      <c r="O137" s="87"/>
      <c r="P137" s="78"/>
      <c r="Q137" s="64"/>
      <c r="R137" s="87"/>
      <c r="S137" s="87"/>
      <c r="T137" s="63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87"/>
      <c r="AL137" s="87"/>
      <c r="AM137" s="57"/>
      <c r="AN137" s="65"/>
      <c r="AO137" s="65"/>
      <c r="AP137" s="65"/>
      <c r="AQ137" s="65"/>
      <c r="AR137" s="65"/>
      <c r="AS137" s="65"/>
      <c r="AT137" s="65"/>
      <c r="AU137" s="57"/>
      <c r="AV137" s="63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4"/>
      <c r="BS137" s="16">
        <f t="shared" si="7"/>
      </c>
      <c r="BT137" s="16">
        <f t="shared" si="8"/>
      </c>
      <c r="BU137">
        <f t="shared" si="6"/>
      </c>
      <c r="BV137" t="e">
        <f>C137&amp;#REF!</f>
        <v>#REF!</v>
      </c>
      <c r="BW137" s="87"/>
    </row>
    <row r="138" spans="1:75" ht="13.5">
      <c r="A138" s="2">
        <v>133</v>
      </c>
      <c r="B138" s="78"/>
      <c r="C138" s="84"/>
      <c r="D138" s="65"/>
      <c r="E138" s="65"/>
      <c r="F138" s="84"/>
      <c r="G138" s="63"/>
      <c r="H138" s="78"/>
      <c r="I138" s="63"/>
      <c r="J138" s="65"/>
      <c r="K138" s="65"/>
      <c r="L138" s="65"/>
      <c r="M138" s="65"/>
      <c r="N138" s="65"/>
      <c r="O138" s="87"/>
      <c r="P138" s="78"/>
      <c r="Q138" s="64"/>
      <c r="R138" s="87"/>
      <c r="S138" s="87"/>
      <c r="T138" s="63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87"/>
      <c r="AL138" s="87"/>
      <c r="AM138" s="57"/>
      <c r="AN138" s="65"/>
      <c r="AO138" s="65"/>
      <c r="AP138" s="65"/>
      <c r="AQ138" s="65"/>
      <c r="AR138" s="65"/>
      <c r="AS138" s="65"/>
      <c r="AT138" s="65"/>
      <c r="AU138" s="57"/>
      <c r="AV138" s="63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4"/>
      <c r="BS138" s="16">
        <f t="shared" si="7"/>
      </c>
      <c r="BT138" s="16">
        <f t="shared" si="8"/>
      </c>
      <c r="BU138">
        <f t="shared" si="6"/>
      </c>
      <c r="BV138" t="e">
        <f>C138&amp;#REF!</f>
        <v>#REF!</v>
      </c>
      <c r="BW138" s="87"/>
    </row>
    <row r="139" spans="1:75" ht="13.5">
      <c r="A139" s="2">
        <v>134</v>
      </c>
      <c r="B139" s="78"/>
      <c r="C139" s="84"/>
      <c r="D139" s="65"/>
      <c r="E139" s="65"/>
      <c r="F139" s="84"/>
      <c r="G139" s="63"/>
      <c r="H139" s="78"/>
      <c r="I139" s="63"/>
      <c r="J139" s="65"/>
      <c r="K139" s="65"/>
      <c r="L139" s="65"/>
      <c r="M139" s="65"/>
      <c r="N139" s="65"/>
      <c r="O139" s="87"/>
      <c r="P139" s="78"/>
      <c r="Q139" s="64"/>
      <c r="R139" s="87"/>
      <c r="S139" s="87"/>
      <c r="T139" s="63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87"/>
      <c r="AL139" s="87"/>
      <c r="AM139" s="57"/>
      <c r="AN139" s="65"/>
      <c r="AO139" s="65"/>
      <c r="AP139" s="65"/>
      <c r="AQ139" s="65"/>
      <c r="AR139" s="65"/>
      <c r="AS139" s="65"/>
      <c r="AT139" s="65"/>
      <c r="AU139" s="57"/>
      <c r="AV139" s="63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4"/>
      <c r="BS139" s="16">
        <f t="shared" si="7"/>
      </c>
      <c r="BT139" s="16">
        <f t="shared" si="8"/>
      </c>
      <c r="BU139">
        <f t="shared" si="6"/>
      </c>
      <c r="BV139" t="e">
        <f>C139&amp;#REF!</f>
        <v>#REF!</v>
      </c>
      <c r="BW139" s="87"/>
    </row>
    <row r="140" spans="1:75" ht="13.5">
      <c r="A140" s="2">
        <v>135</v>
      </c>
      <c r="B140" s="78"/>
      <c r="C140" s="84"/>
      <c r="D140" s="65"/>
      <c r="E140" s="65"/>
      <c r="F140" s="84"/>
      <c r="G140" s="63"/>
      <c r="H140" s="78"/>
      <c r="I140" s="63"/>
      <c r="J140" s="65"/>
      <c r="K140" s="65"/>
      <c r="L140" s="65"/>
      <c r="M140" s="65"/>
      <c r="N140" s="65"/>
      <c r="O140" s="87"/>
      <c r="P140" s="78"/>
      <c r="Q140" s="64"/>
      <c r="R140" s="87"/>
      <c r="S140" s="87"/>
      <c r="T140" s="63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87"/>
      <c r="AL140" s="87"/>
      <c r="AM140" s="57"/>
      <c r="AN140" s="65"/>
      <c r="AO140" s="65"/>
      <c r="AP140" s="65"/>
      <c r="AQ140" s="65"/>
      <c r="AR140" s="65"/>
      <c r="AS140" s="65"/>
      <c r="AT140" s="65"/>
      <c r="AU140" s="57"/>
      <c r="AV140" s="63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4"/>
      <c r="BS140" s="16">
        <f t="shared" si="7"/>
      </c>
      <c r="BT140" s="16">
        <f t="shared" si="8"/>
      </c>
      <c r="BU140">
        <f t="shared" si="6"/>
      </c>
      <c r="BV140" t="e">
        <f>C140&amp;#REF!</f>
        <v>#REF!</v>
      </c>
      <c r="BW140" s="87"/>
    </row>
    <row r="141" spans="1:75" ht="13.5">
      <c r="A141" s="2">
        <v>136</v>
      </c>
      <c r="B141" s="78"/>
      <c r="C141" s="84"/>
      <c r="D141" s="65"/>
      <c r="E141" s="65"/>
      <c r="F141" s="84"/>
      <c r="G141" s="63"/>
      <c r="H141" s="78"/>
      <c r="I141" s="63"/>
      <c r="J141" s="65"/>
      <c r="K141" s="65"/>
      <c r="L141" s="65"/>
      <c r="M141" s="65"/>
      <c r="N141" s="65"/>
      <c r="O141" s="87"/>
      <c r="P141" s="78"/>
      <c r="Q141" s="64"/>
      <c r="R141" s="87"/>
      <c r="S141" s="87"/>
      <c r="T141" s="63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87"/>
      <c r="AL141" s="87"/>
      <c r="AM141" s="57"/>
      <c r="AN141" s="65"/>
      <c r="AO141" s="65"/>
      <c r="AP141" s="65"/>
      <c r="AQ141" s="65"/>
      <c r="AR141" s="65"/>
      <c r="AS141" s="65"/>
      <c r="AT141" s="65"/>
      <c r="AU141" s="57"/>
      <c r="AV141" s="63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4"/>
      <c r="BS141" s="16">
        <f t="shared" si="7"/>
      </c>
      <c r="BT141" s="16">
        <f t="shared" si="8"/>
      </c>
      <c r="BU141">
        <f t="shared" si="6"/>
      </c>
      <c r="BV141" t="e">
        <f>C141&amp;#REF!</f>
        <v>#REF!</v>
      </c>
      <c r="BW141" s="87"/>
    </row>
    <row r="142" spans="1:75" ht="13.5">
      <c r="A142" s="2">
        <v>137</v>
      </c>
      <c r="B142" s="78"/>
      <c r="C142" s="84"/>
      <c r="D142" s="65"/>
      <c r="E142" s="65"/>
      <c r="F142" s="84"/>
      <c r="G142" s="63"/>
      <c r="H142" s="78"/>
      <c r="I142" s="63"/>
      <c r="J142" s="65"/>
      <c r="K142" s="65"/>
      <c r="L142" s="65"/>
      <c r="M142" s="65"/>
      <c r="N142" s="65"/>
      <c r="O142" s="87"/>
      <c r="P142" s="78"/>
      <c r="Q142" s="64"/>
      <c r="R142" s="87"/>
      <c r="S142" s="87"/>
      <c r="T142" s="63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87"/>
      <c r="AL142" s="87"/>
      <c r="AM142" s="57"/>
      <c r="AN142" s="65"/>
      <c r="AO142" s="65"/>
      <c r="AP142" s="65"/>
      <c r="AQ142" s="65"/>
      <c r="AR142" s="65"/>
      <c r="AS142" s="65"/>
      <c r="AT142" s="65"/>
      <c r="AU142" s="57"/>
      <c r="AV142" s="63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4"/>
      <c r="BS142" s="16">
        <f t="shared" si="7"/>
      </c>
      <c r="BT142" s="16">
        <f t="shared" si="8"/>
      </c>
      <c r="BU142">
        <f t="shared" si="6"/>
      </c>
      <c r="BV142" t="e">
        <f>C142&amp;#REF!</f>
        <v>#REF!</v>
      </c>
      <c r="BW142" s="87"/>
    </row>
    <row r="143" spans="1:75" ht="13.5">
      <c r="A143" s="2">
        <v>138</v>
      </c>
      <c r="B143" s="78"/>
      <c r="C143" s="84"/>
      <c r="D143" s="65"/>
      <c r="E143" s="65"/>
      <c r="F143" s="84"/>
      <c r="G143" s="63"/>
      <c r="H143" s="78"/>
      <c r="I143" s="63"/>
      <c r="J143" s="65"/>
      <c r="K143" s="65"/>
      <c r="L143" s="65"/>
      <c r="M143" s="65"/>
      <c r="N143" s="65"/>
      <c r="O143" s="87"/>
      <c r="P143" s="78"/>
      <c r="Q143" s="64"/>
      <c r="R143" s="87"/>
      <c r="S143" s="87"/>
      <c r="T143" s="63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87"/>
      <c r="AL143" s="87"/>
      <c r="AM143" s="57"/>
      <c r="AN143" s="65"/>
      <c r="AO143" s="65"/>
      <c r="AP143" s="65"/>
      <c r="AQ143" s="65"/>
      <c r="AR143" s="65"/>
      <c r="AS143" s="65"/>
      <c r="AT143" s="65"/>
      <c r="AU143" s="57"/>
      <c r="AV143" s="63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4"/>
      <c r="BS143" s="16">
        <f t="shared" si="7"/>
      </c>
      <c r="BT143" s="16">
        <f t="shared" si="8"/>
      </c>
      <c r="BU143">
        <f t="shared" si="6"/>
      </c>
      <c r="BV143" t="e">
        <f>C143&amp;#REF!</f>
        <v>#REF!</v>
      </c>
      <c r="BW143" s="87"/>
    </row>
    <row r="144" spans="1:75" ht="13.5">
      <c r="A144" s="2">
        <v>139</v>
      </c>
      <c r="B144" s="78"/>
      <c r="C144" s="84"/>
      <c r="D144" s="65"/>
      <c r="E144" s="65"/>
      <c r="F144" s="84"/>
      <c r="G144" s="63"/>
      <c r="H144" s="78"/>
      <c r="I144" s="63"/>
      <c r="J144" s="65"/>
      <c r="K144" s="65"/>
      <c r="L144" s="65"/>
      <c r="M144" s="65"/>
      <c r="N144" s="65"/>
      <c r="O144" s="87"/>
      <c r="P144" s="78"/>
      <c r="Q144" s="64"/>
      <c r="R144" s="87"/>
      <c r="S144" s="87"/>
      <c r="T144" s="63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87"/>
      <c r="AL144" s="87"/>
      <c r="AM144" s="57"/>
      <c r="AN144" s="65"/>
      <c r="AO144" s="65"/>
      <c r="AP144" s="65"/>
      <c r="AQ144" s="65"/>
      <c r="AR144" s="65"/>
      <c r="AS144" s="65"/>
      <c r="AT144" s="65"/>
      <c r="AU144" s="57"/>
      <c r="AV144" s="63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4"/>
      <c r="BS144" s="16">
        <f t="shared" si="7"/>
      </c>
      <c r="BT144" s="16">
        <f t="shared" si="8"/>
      </c>
      <c r="BU144">
        <f t="shared" si="6"/>
      </c>
      <c r="BV144" t="e">
        <f>C144&amp;#REF!</f>
        <v>#REF!</v>
      </c>
      <c r="BW144" s="87"/>
    </row>
    <row r="145" spans="1:75" ht="13.5">
      <c r="A145" s="2">
        <v>140</v>
      </c>
      <c r="B145" s="78"/>
      <c r="C145" s="84"/>
      <c r="D145" s="65"/>
      <c r="E145" s="65"/>
      <c r="F145" s="84"/>
      <c r="G145" s="63"/>
      <c r="H145" s="78"/>
      <c r="I145" s="63"/>
      <c r="J145" s="65"/>
      <c r="K145" s="65"/>
      <c r="L145" s="65"/>
      <c r="M145" s="65"/>
      <c r="N145" s="65"/>
      <c r="O145" s="87"/>
      <c r="P145" s="78"/>
      <c r="Q145" s="64"/>
      <c r="R145" s="87"/>
      <c r="S145" s="87"/>
      <c r="T145" s="63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87"/>
      <c r="AL145" s="87"/>
      <c r="AM145" s="57"/>
      <c r="AN145" s="65"/>
      <c r="AO145" s="65"/>
      <c r="AP145" s="65"/>
      <c r="AQ145" s="65"/>
      <c r="AR145" s="65"/>
      <c r="AS145" s="65"/>
      <c r="AT145" s="65"/>
      <c r="AU145" s="57"/>
      <c r="AV145" s="63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4"/>
      <c r="BS145" s="16">
        <f t="shared" si="7"/>
      </c>
      <c r="BT145" s="16">
        <f t="shared" si="8"/>
      </c>
      <c r="BU145">
        <f t="shared" si="6"/>
      </c>
      <c r="BV145" t="e">
        <f>C145&amp;#REF!</f>
        <v>#REF!</v>
      </c>
      <c r="BW145" s="87"/>
    </row>
    <row r="146" spans="1:75" ht="13.5">
      <c r="A146" s="2">
        <v>141</v>
      </c>
      <c r="B146" s="78"/>
      <c r="C146" s="84"/>
      <c r="D146" s="65"/>
      <c r="E146" s="65"/>
      <c r="F146" s="84"/>
      <c r="G146" s="63"/>
      <c r="H146" s="78"/>
      <c r="I146" s="63"/>
      <c r="J146" s="65"/>
      <c r="K146" s="65"/>
      <c r="L146" s="65"/>
      <c r="M146" s="65"/>
      <c r="N146" s="65"/>
      <c r="O146" s="87"/>
      <c r="P146" s="78"/>
      <c r="Q146" s="64"/>
      <c r="R146" s="87"/>
      <c r="S146" s="87"/>
      <c r="T146" s="63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87"/>
      <c r="AL146" s="87"/>
      <c r="AM146" s="57"/>
      <c r="AN146" s="65"/>
      <c r="AO146" s="65"/>
      <c r="AP146" s="65"/>
      <c r="AQ146" s="65"/>
      <c r="AR146" s="65"/>
      <c r="AS146" s="65"/>
      <c r="AT146" s="65"/>
      <c r="AU146" s="57"/>
      <c r="AV146" s="63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4"/>
      <c r="BS146" s="16">
        <f t="shared" si="7"/>
      </c>
      <c r="BT146" s="16">
        <f t="shared" si="8"/>
      </c>
      <c r="BU146">
        <f t="shared" si="6"/>
      </c>
      <c r="BV146" t="e">
        <f>C146&amp;#REF!</f>
        <v>#REF!</v>
      </c>
      <c r="BW146" s="87"/>
    </row>
    <row r="147" spans="1:75" ht="13.5">
      <c r="A147" s="2">
        <v>142</v>
      </c>
      <c r="B147" s="78"/>
      <c r="C147" s="84"/>
      <c r="D147" s="65"/>
      <c r="E147" s="65"/>
      <c r="F147" s="84"/>
      <c r="G147" s="63"/>
      <c r="H147" s="78"/>
      <c r="I147" s="63"/>
      <c r="J147" s="65"/>
      <c r="K147" s="65"/>
      <c r="L147" s="65"/>
      <c r="M147" s="65"/>
      <c r="N147" s="65"/>
      <c r="O147" s="87"/>
      <c r="P147" s="78"/>
      <c r="Q147" s="64"/>
      <c r="R147" s="87"/>
      <c r="S147" s="87"/>
      <c r="T147" s="63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87"/>
      <c r="AL147" s="87"/>
      <c r="AM147" s="57"/>
      <c r="AN147" s="65"/>
      <c r="AO147" s="65"/>
      <c r="AP147" s="65"/>
      <c r="AQ147" s="65"/>
      <c r="AR147" s="65"/>
      <c r="AS147" s="65"/>
      <c r="AT147" s="65"/>
      <c r="AU147" s="57"/>
      <c r="AV147" s="63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4"/>
      <c r="BS147" s="16">
        <f t="shared" si="7"/>
      </c>
      <c r="BT147" s="16">
        <f t="shared" si="8"/>
      </c>
      <c r="BU147">
        <f t="shared" si="6"/>
      </c>
      <c r="BV147" t="e">
        <f>C147&amp;#REF!</f>
        <v>#REF!</v>
      </c>
      <c r="BW147" s="87"/>
    </row>
    <row r="148" spans="1:75" ht="13.5">
      <c r="A148" s="2">
        <v>143</v>
      </c>
      <c r="B148" s="78"/>
      <c r="C148" s="84"/>
      <c r="D148" s="65"/>
      <c r="E148" s="65"/>
      <c r="F148" s="84"/>
      <c r="G148" s="63"/>
      <c r="H148" s="78"/>
      <c r="I148" s="63"/>
      <c r="J148" s="65"/>
      <c r="K148" s="65"/>
      <c r="L148" s="65"/>
      <c r="M148" s="65"/>
      <c r="N148" s="65"/>
      <c r="O148" s="87"/>
      <c r="P148" s="78"/>
      <c r="Q148" s="64"/>
      <c r="R148" s="87"/>
      <c r="S148" s="87"/>
      <c r="T148" s="63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87"/>
      <c r="AL148" s="87"/>
      <c r="AM148" s="57"/>
      <c r="AN148" s="65"/>
      <c r="AO148" s="65"/>
      <c r="AP148" s="65"/>
      <c r="AQ148" s="65"/>
      <c r="AR148" s="65"/>
      <c r="AS148" s="65"/>
      <c r="AT148" s="65"/>
      <c r="AU148" s="57"/>
      <c r="AV148" s="63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4"/>
      <c r="BS148" s="16">
        <f t="shared" si="7"/>
      </c>
      <c r="BT148" s="16">
        <f t="shared" si="8"/>
      </c>
      <c r="BU148">
        <f t="shared" si="6"/>
      </c>
      <c r="BV148" t="e">
        <f>C148&amp;#REF!</f>
        <v>#REF!</v>
      </c>
      <c r="BW148" s="87"/>
    </row>
    <row r="149" spans="1:75" ht="13.5">
      <c r="A149" s="2">
        <v>144</v>
      </c>
      <c r="B149" s="78"/>
      <c r="C149" s="84"/>
      <c r="D149" s="65"/>
      <c r="E149" s="65"/>
      <c r="F149" s="84"/>
      <c r="G149" s="63"/>
      <c r="H149" s="78"/>
      <c r="I149" s="63"/>
      <c r="J149" s="65"/>
      <c r="K149" s="65"/>
      <c r="L149" s="65"/>
      <c r="M149" s="65"/>
      <c r="N149" s="65"/>
      <c r="O149" s="87"/>
      <c r="P149" s="78"/>
      <c r="Q149" s="64"/>
      <c r="R149" s="87"/>
      <c r="S149" s="87"/>
      <c r="T149" s="63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87"/>
      <c r="AL149" s="87"/>
      <c r="AM149" s="57"/>
      <c r="AN149" s="65"/>
      <c r="AO149" s="65"/>
      <c r="AP149" s="65"/>
      <c r="AQ149" s="65"/>
      <c r="AR149" s="65"/>
      <c r="AS149" s="65"/>
      <c r="AT149" s="65"/>
      <c r="AU149" s="57"/>
      <c r="AV149" s="63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4"/>
      <c r="BS149" s="16">
        <f t="shared" si="7"/>
      </c>
      <c r="BT149" s="16">
        <f t="shared" si="8"/>
      </c>
      <c r="BU149">
        <f t="shared" si="6"/>
      </c>
      <c r="BV149" t="e">
        <f>C149&amp;#REF!</f>
        <v>#REF!</v>
      </c>
      <c r="BW149" s="87"/>
    </row>
    <row r="150" spans="1:75" ht="13.5">
      <c r="A150" s="2">
        <v>145</v>
      </c>
      <c r="B150" s="78"/>
      <c r="C150" s="84"/>
      <c r="D150" s="65"/>
      <c r="E150" s="65"/>
      <c r="F150" s="84"/>
      <c r="G150" s="63"/>
      <c r="H150" s="78"/>
      <c r="I150" s="63"/>
      <c r="J150" s="65"/>
      <c r="K150" s="65"/>
      <c r="L150" s="65"/>
      <c r="M150" s="65"/>
      <c r="N150" s="65"/>
      <c r="O150" s="87"/>
      <c r="P150" s="78"/>
      <c r="Q150" s="64"/>
      <c r="R150" s="87"/>
      <c r="S150" s="87"/>
      <c r="T150" s="63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87"/>
      <c r="AL150" s="87"/>
      <c r="AM150" s="57"/>
      <c r="AN150" s="65"/>
      <c r="AO150" s="65"/>
      <c r="AP150" s="65"/>
      <c r="AQ150" s="65"/>
      <c r="AR150" s="65"/>
      <c r="AS150" s="65"/>
      <c r="AT150" s="65"/>
      <c r="AU150" s="57"/>
      <c r="AV150" s="63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4"/>
      <c r="BS150" s="16">
        <f t="shared" si="7"/>
      </c>
      <c r="BT150" s="16">
        <f t="shared" si="8"/>
      </c>
      <c r="BU150">
        <f t="shared" si="6"/>
      </c>
      <c r="BV150" t="e">
        <f>C150&amp;#REF!</f>
        <v>#REF!</v>
      </c>
      <c r="BW150" s="87"/>
    </row>
    <row r="151" spans="1:75" ht="13.5">
      <c r="A151" s="2">
        <v>146</v>
      </c>
      <c r="B151" s="78"/>
      <c r="C151" s="84"/>
      <c r="D151" s="65"/>
      <c r="E151" s="65"/>
      <c r="F151" s="84"/>
      <c r="G151" s="63"/>
      <c r="H151" s="78"/>
      <c r="I151" s="63"/>
      <c r="J151" s="65"/>
      <c r="K151" s="65"/>
      <c r="L151" s="65"/>
      <c r="M151" s="65"/>
      <c r="N151" s="65"/>
      <c r="O151" s="87"/>
      <c r="P151" s="78"/>
      <c r="Q151" s="64"/>
      <c r="R151" s="87"/>
      <c r="S151" s="87"/>
      <c r="T151" s="63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87"/>
      <c r="AL151" s="87"/>
      <c r="AM151" s="57"/>
      <c r="AN151" s="65"/>
      <c r="AO151" s="65"/>
      <c r="AP151" s="65"/>
      <c r="AQ151" s="65"/>
      <c r="AR151" s="65"/>
      <c r="AS151" s="65"/>
      <c r="AT151" s="65"/>
      <c r="AU151" s="57"/>
      <c r="AV151" s="63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4"/>
      <c r="BS151" s="16">
        <f t="shared" si="7"/>
      </c>
      <c r="BT151" s="16">
        <f t="shared" si="8"/>
      </c>
      <c r="BU151">
        <f t="shared" si="6"/>
      </c>
      <c r="BV151" t="e">
        <f>C151&amp;#REF!</f>
        <v>#REF!</v>
      </c>
      <c r="BW151" s="87"/>
    </row>
    <row r="152" spans="1:75" ht="13.5">
      <c r="A152" s="2">
        <v>147</v>
      </c>
      <c r="B152" s="78"/>
      <c r="C152" s="84"/>
      <c r="D152" s="65"/>
      <c r="E152" s="65"/>
      <c r="F152" s="84"/>
      <c r="G152" s="63"/>
      <c r="H152" s="78"/>
      <c r="I152" s="63"/>
      <c r="J152" s="65"/>
      <c r="K152" s="65"/>
      <c r="L152" s="65"/>
      <c r="M152" s="65"/>
      <c r="N152" s="65"/>
      <c r="O152" s="87"/>
      <c r="P152" s="78"/>
      <c r="Q152" s="64"/>
      <c r="R152" s="87"/>
      <c r="S152" s="87"/>
      <c r="T152" s="63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87"/>
      <c r="AL152" s="87"/>
      <c r="AM152" s="57"/>
      <c r="AN152" s="65"/>
      <c r="AO152" s="65"/>
      <c r="AP152" s="65"/>
      <c r="AQ152" s="65"/>
      <c r="AR152" s="65"/>
      <c r="AS152" s="65"/>
      <c r="AT152" s="65"/>
      <c r="AU152" s="57"/>
      <c r="AV152" s="63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4"/>
      <c r="BS152" s="16">
        <f t="shared" si="7"/>
      </c>
      <c r="BT152" s="16">
        <f t="shared" si="8"/>
      </c>
      <c r="BU152">
        <f t="shared" si="6"/>
      </c>
      <c r="BV152" t="e">
        <f>C152&amp;#REF!</f>
        <v>#REF!</v>
      </c>
      <c r="BW152" s="87"/>
    </row>
    <row r="153" spans="1:75" ht="13.5">
      <c r="A153" s="2">
        <v>148</v>
      </c>
      <c r="B153" s="78"/>
      <c r="C153" s="84"/>
      <c r="D153" s="65"/>
      <c r="E153" s="65"/>
      <c r="F153" s="84"/>
      <c r="G153" s="63"/>
      <c r="H153" s="78"/>
      <c r="I153" s="63"/>
      <c r="J153" s="65"/>
      <c r="K153" s="65"/>
      <c r="L153" s="65"/>
      <c r="M153" s="65"/>
      <c r="N153" s="65"/>
      <c r="O153" s="87"/>
      <c r="P153" s="78"/>
      <c r="Q153" s="64"/>
      <c r="R153" s="87"/>
      <c r="S153" s="87"/>
      <c r="T153" s="63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87"/>
      <c r="AL153" s="87"/>
      <c r="AM153" s="57"/>
      <c r="AN153" s="65"/>
      <c r="AO153" s="65"/>
      <c r="AP153" s="65"/>
      <c r="AQ153" s="65"/>
      <c r="AR153" s="65"/>
      <c r="AS153" s="65"/>
      <c r="AT153" s="65"/>
      <c r="AU153" s="57"/>
      <c r="AV153" s="63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4"/>
      <c r="BS153" s="16">
        <f t="shared" si="7"/>
      </c>
      <c r="BT153" s="16">
        <f t="shared" si="8"/>
      </c>
      <c r="BU153">
        <f t="shared" si="6"/>
      </c>
      <c r="BV153" t="e">
        <f>C153&amp;#REF!</f>
        <v>#REF!</v>
      </c>
      <c r="BW153" s="87"/>
    </row>
    <row r="154" spans="1:75" ht="13.5">
      <c r="A154" s="2">
        <v>149</v>
      </c>
      <c r="B154" s="78"/>
      <c r="C154" s="84"/>
      <c r="D154" s="65"/>
      <c r="E154" s="65"/>
      <c r="F154" s="84"/>
      <c r="G154" s="63"/>
      <c r="H154" s="78"/>
      <c r="I154" s="63"/>
      <c r="J154" s="65"/>
      <c r="K154" s="65"/>
      <c r="L154" s="65"/>
      <c r="M154" s="65"/>
      <c r="N154" s="65"/>
      <c r="O154" s="87"/>
      <c r="P154" s="78"/>
      <c r="Q154" s="64"/>
      <c r="R154" s="87"/>
      <c r="S154" s="87"/>
      <c r="T154" s="63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87"/>
      <c r="AL154" s="87"/>
      <c r="AM154" s="57"/>
      <c r="AN154" s="65"/>
      <c r="AO154" s="65"/>
      <c r="AP154" s="65"/>
      <c r="AQ154" s="65"/>
      <c r="AR154" s="65"/>
      <c r="AS154" s="65"/>
      <c r="AT154" s="65"/>
      <c r="AU154" s="57"/>
      <c r="AV154" s="63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4"/>
      <c r="BS154" s="16">
        <f t="shared" si="7"/>
      </c>
      <c r="BT154" s="16">
        <f t="shared" si="8"/>
      </c>
      <c r="BU154">
        <f t="shared" si="6"/>
      </c>
      <c r="BV154" t="e">
        <f>C154&amp;#REF!</f>
        <v>#REF!</v>
      </c>
      <c r="BW154" s="87"/>
    </row>
    <row r="155" spans="1:75" ht="13.5">
      <c r="A155" s="2">
        <v>150</v>
      </c>
      <c r="B155" s="78"/>
      <c r="C155" s="84"/>
      <c r="D155" s="65"/>
      <c r="E155" s="65"/>
      <c r="F155" s="84"/>
      <c r="G155" s="63"/>
      <c r="H155" s="78"/>
      <c r="I155" s="63"/>
      <c r="J155" s="65"/>
      <c r="K155" s="65"/>
      <c r="L155" s="65"/>
      <c r="M155" s="65"/>
      <c r="N155" s="65"/>
      <c r="O155" s="87"/>
      <c r="P155" s="78"/>
      <c r="Q155" s="64"/>
      <c r="R155" s="87"/>
      <c r="S155" s="87"/>
      <c r="T155" s="63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87"/>
      <c r="AL155" s="87"/>
      <c r="AM155" s="57"/>
      <c r="AN155" s="65"/>
      <c r="AO155" s="65"/>
      <c r="AP155" s="65"/>
      <c r="AQ155" s="65"/>
      <c r="AR155" s="65"/>
      <c r="AS155" s="65"/>
      <c r="AT155" s="65"/>
      <c r="AU155" s="57"/>
      <c r="AV155" s="63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4"/>
      <c r="BS155" s="16">
        <f t="shared" si="7"/>
      </c>
      <c r="BT155" s="16">
        <f t="shared" si="8"/>
      </c>
      <c r="BU155">
        <f t="shared" si="6"/>
      </c>
      <c r="BV155" t="e">
        <f>C155&amp;#REF!</f>
        <v>#REF!</v>
      </c>
      <c r="BW155" s="87"/>
    </row>
    <row r="156" spans="1:75" ht="13.5">
      <c r="A156" s="2">
        <v>151</v>
      </c>
      <c r="B156" s="78"/>
      <c r="C156" s="84"/>
      <c r="D156" s="65"/>
      <c r="E156" s="65"/>
      <c r="F156" s="84"/>
      <c r="G156" s="63"/>
      <c r="H156" s="78"/>
      <c r="I156" s="63"/>
      <c r="J156" s="65"/>
      <c r="K156" s="65"/>
      <c r="L156" s="65"/>
      <c r="M156" s="65"/>
      <c r="N156" s="65"/>
      <c r="O156" s="87"/>
      <c r="P156" s="78"/>
      <c r="Q156" s="64"/>
      <c r="R156" s="87"/>
      <c r="S156" s="87"/>
      <c r="T156" s="63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87"/>
      <c r="AL156" s="87"/>
      <c r="AM156" s="57"/>
      <c r="AN156" s="65"/>
      <c r="AO156" s="65"/>
      <c r="AP156" s="65"/>
      <c r="AQ156" s="65"/>
      <c r="AR156" s="65"/>
      <c r="AS156" s="65"/>
      <c r="AT156" s="65"/>
      <c r="AU156" s="57"/>
      <c r="AV156" s="63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4"/>
      <c r="BS156" s="16">
        <f t="shared" si="7"/>
      </c>
      <c r="BT156" s="16">
        <f t="shared" si="8"/>
      </c>
      <c r="BU156">
        <f t="shared" si="6"/>
      </c>
      <c r="BV156" t="e">
        <f>C156&amp;#REF!</f>
        <v>#REF!</v>
      </c>
      <c r="BW156" s="87"/>
    </row>
    <row r="157" spans="1:75" ht="13.5">
      <c r="A157" s="2">
        <v>152</v>
      </c>
      <c r="B157" s="78"/>
      <c r="C157" s="84"/>
      <c r="D157" s="65"/>
      <c r="E157" s="65"/>
      <c r="F157" s="84"/>
      <c r="G157" s="63"/>
      <c r="H157" s="78"/>
      <c r="I157" s="63"/>
      <c r="J157" s="65"/>
      <c r="K157" s="65"/>
      <c r="L157" s="65"/>
      <c r="M157" s="65"/>
      <c r="N157" s="65"/>
      <c r="O157" s="87"/>
      <c r="P157" s="78"/>
      <c r="Q157" s="64"/>
      <c r="R157" s="87"/>
      <c r="S157" s="87"/>
      <c r="T157" s="63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87"/>
      <c r="AL157" s="87"/>
      <c r="AM157" s="57"/>
      <c r="AN157" s="65"/>
      <c r="AO157" s="65"/>
      <c r="AP157" s="65"/>
      <c r="AQ157" s="65"/>
      <c r="AR157" s="65"/>
      <c r="AS157" s="65"/>
      <c r="AT157" s="65"/>
      <c r="AU157" s="57"/>
      <c r="AV157" s="63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4"/>
      <c r="BS157" s="16">
        <f t="shared" si="7"/>
      </c>
      <c r="BT157" s="16">
        <f t="shared" si="8"/>
      </c>
      <c r="BU157">
        <f t="shared" si="6"/>
      </c>
      <c r="BV157" t="e">
        <f>C157&amp;#REF!</f>
        <v>#REF!</v>
      </c>
      <c r="BW157" s="87"/>
    </row>
    <row r="158" spans="1:75" ht="13.5">
      <c r="A158" s="2">
        <v>153</v>
      </c>
      <c r="B158" s="78"/>
      <c r="C158" s="84"/>
      <c r="D158" s="65"/>
      <c r="E158" s="65"/>
      <c r="F158" s="84"/>
      <c r="G158" s="63"/>
      <c r="H158" s="78"/>
      <c r="I158" s="63"/>
      <c r="J158" s="65"/>
      <c r="K158" s="65"/>
      <c r="L158" s="65"/>
      <c r="M158" s="65"/>
      <c r="N158" s="65"/>
      <c r="O158" s="87"/>
      <c r="P158" s="78"/>
      <c r="Q158" s="64"/>
      <c r="R158" s="87"/>
      <c r="S158" s="87"/>
      <c r="T158" s="63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87"/>
      <c r="AL158" s="87"/>
      <c r="AM158" s="57"/>
      <c r="AN158" s="65"/>
      <c r="AO158" s="65"/>
      <c r="AP158" s="65"/>
      <c r="AQ158" s="65"/>
      <c r="AR158" s="65"/>
      <c r="AS158" s="65"/>
      <c r="AT158" s="65"/>
      <c r="AU158" s="57"/>
      <c r="AV158" s="63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4"/>
      <c r="BS158" s="16">
        <f t="shared" si="7"/>
      </c>
      <c r="BT158" s="16">
        <f t="shared" si="8"/>
      </c>
      <c r="BU158">
        <f t="shared" si="6"/>
      </c>
      <c r="BV158" t="e">
        <f>C158&amp;#REF!</f>
        <v>#REF!</v>
      </c>
      <c r="BW158" s="87"/>
    </row>
    <row r="159" spans="1:75" ht="13.5">
      <c r="A159" s="2">
        <v>154</v>
      </c>
      <c r="B159" s="78"/>
      <c r="C159" s="84"/>
      <c r="D159" s="65"/>
      <c r="E159" s="65"/>
      <c r="F159" s="84"/>
      <c r="G159" s="63"/>
      <c r="H159" s="78"/>
      <c r="I159" s="63"/>
      <c r="J159" s="65"/>
      <c r="K159" s="65"/>
      <c r="L159" s="65"/>
      <c r="M159" s="65"/>
      <c r="N159" s="65"/>
      <c r="O159" s="87"/>
      <c r="P159" s="78"/>
      <c r="Q159" s="64"/>
      <c r="R159" s="87"/>
      <c r="S159" s="87"/>
      <c r="T159" s="63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87"/>
      <c r="AL159" s="87"/>
      <c r="AM159" s="57"/>
      <c r="AN159" s="65"/>
      <c r="AO159" s="65"/>
      <c r="AP159" s="65"/>
      <c r="AQ159" s="65"/>
      <c r="AR159" s="65"/>
      <c r="AS159" s="65"/>
      <c r="AT159" s="65"/>
      <c r="AU159" s="57"/>
      <c r="AV159" s="63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4"/>
      <c r="BS159" s="16">
        <f t="shared" si="7"/>
      </c>
      <c r="BT159" s="16">
        <f t="shared" si="8"/>
      </c>
      <c r="BU159">
        <f t="shared" si="6"/>
      </c>
      <c r="BV159" t="e">
        <f>C159&amp;#REF!</f>
        <v>#REF!</v>
      </c>
      <c r="BW159" s="87"/>
    </row>
    <row r="160" spans="1:75" ht="13.5">
      <c r="A160" s="2">
        <v>155</v>
      </c>
      <c r="B160" s="78"/>
      <c r="C160" s="84"/>
      <c r="D160" s="65"/>
      <c r="E160" s="65"/>
      <c r="F160" s="84"/>
      <c r="G160" s="63"/>
      <c r="H160" s="78"/>
      <c r="I160" s="63"/>
      <c r="J160" s="65"/>
      <c r="K160" s="65"/>
      <c r="L160" s="65"/>
      <c r="M160" s="65"/>
      <c r="N160" s="65"/>
      <c r="O160" s="87"/>
      <c r="P160" s="78"/>
      <c r="Q160" s="64"/>
      <c r="R160" s="87"/>
      <c r="S160" s="87"/>
      <c r="T160" s="63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87"/>
      <c r="AL160" s="87"/>
      <c r="AM160" s="57"/>
      <c r="AN160" s="65"/>
      <c r="AO160" s="65"/>
      <c r="AP160" s="65"/>
      <c r="AQ160" s="65"/>
      <c r="AR160" s="65"/>
      <c r="AS160" s="65"/>
      <c r="AT160" s="65"/>
      <c r="AU160" s="57"/>
      <c r="AV160" s="63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4"/>
      <c r="BS160" s="16">
        <f t="shared" si="7"/>
      </c>
      <c r="BT160" s="16">
        <f t="shared" si="8"/>
      </c>
      <c r="BU160">
        <f t="shared" si="6"/>
      </c>
      <c r="BV160" t="e">
        <f>C160&amp;#REF!</f>
        <v>#REF!</v>
      </c>
      <c r="BW160" s="87"/>
    </row>
    <row r="161" spans="1:75" ht="13.5">
      <c r="A161" s="2">
        <v>156</v>
      </c>
      <c r="B161" s="78"/>
      <c r="C161" s="84"/>
      <c r="D161" s="65"/>
      <c r="E161" s="65"/>
      <c r="F161" s="84"/>
      <c r="G161" s="63"/>
      <c r="H161" s="78"/>
      <c r="I161" s="63"/>
      <c r="J161" s="65"/>
      <c r="K161" s="65"/>
      <c r="L161" s="65"/>
      <c r="M161" s="65"/>
      <c r="N161" s="65"/>
      <c r="O161" s="87"/>
      <c r="P161" s="78"/>
      <c r="Q161" s="64"/>
      <c r="R161" s="87"/>
      <c r="S161" s="87"/>
      <c r="T161" s="63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87"/>
      <c r="AL161" s="87"/>
      <c r="AM161" s="57"/>
      <c r="AN161" s="65"/>
      <c r="AO161" s="65"/>
      <c r="AP161" s="65"/>
      <c r="AQ161" s="65"/>
      <c r="AR161" s="65"/>
      <c r="AS161" s="65"/>
      <c r="AT161" s="65"/>
      <c r="AU161" s="57"/>
      <c r="AV161" s="63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4"/>
      <c r="BS161" s="16">
        <f t="shared" si="7"/>
      </c>
      <c r="BT161" s="16">
        <f t="shared" si="8"/>
      </c>
      <c r="BU161">
        <f t="shared" si="6"/>
      </c>
      <c r="BV161" t="e">
        <f>C161&amp;#REF!</f>
        <v>#REF!</v>
      </c>
      <c r="BW161" s="87"/>
    </row>
    <row r="162" spans="1:75" ht="13.5">
      <c r="A162" s="2">
        <v>157</v>
      </c>
      <c r="B162" s="78"/>
      <c r="C162" s="84"/>
      <c r="D162" s="65"/>
      <c r="E162" s="65"/>
      <c r="F162" s="84"/>
      <c r="G162" s="63"/>
      <c r="H162" s="78"/>
      <c r="I162" s="63"/>
      <c r="J162" s="65"/>
      <c r="K162" s="65"/>
      <c r="L162" s="65"/>
      <c r="M162" s="65"/>
      <c r="N162" s="65"/>
      <c r="O162" s="87"/>
      <c r="P162" s="78"/>
      <c r="Q162" s="64"/>
      <c r="R162" s="87"/>
      <c r="S162" s="87"/>
      <c r="T162" s="63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87"/>
      <c r="AL162" s="87"/>
      <c r="AM162" s="57"/>
      <c r="AN162" s="65"/>
      <c r="AO162" s="65"/>
      <c r="AP162" s="65"/>
      <c r="AQ162" s="65"/>
      <c r="AR162" s="65"/>
      <c r="AS162" s="65"/>
      <c r="AT162" s="65"/>
      <c r="AU162" s="57"/>
      <c r="AV162" s="63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4"/>
      <c r="BS162" s="16">
        <f t="shared" si="7"/>
      </c>
      <c r="BT162" s="16">
        <f t="shared" si="8"/>
      </c>
      <c r="BU162">
        <f t="shared" si="6"/>
      </c>
      <c r="BV162" t="e">
        <f>C162&amp;#REF!</f>
        <v>#REF!</v>
      </c>
      <c r="BW162" s="87"/>
    </row>
    <row r="163" spans="1:75" ht="13.5">
      <c r="A163" s="2">
        <v>158</v>
      </c>
      <c r="B163" s="78"/>
      <c r="C163" s="84"/>
      <c r="D163" s="65"/>
      <c r="E163" s="65"/>
      <c r="F163" s="84"/>
      <c r="G163" s="63"/>
      <c r="H163" s="78"/>
      <c r="I163" s="63"/>
      <c r="J163" s="65"/>
      <c r="K163" s="65"/>
      <c r="L163" s="65"/>
      <c r="M163" s="65"/>
      <c r="N163" s="65"/>
      <c r="O163" s="87"/>
      <c r="P163" s="78"/>
      <c r="Q163" s="64"/>
      <c r="R163" s="87"/>
      <c r="S163" s="87"/>
      <c r="T163" s="63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87"/>
      <c r="AL163" s="87"/>
      <c r="AM163" s="57"/>
      <c r="AN163" s="65"/>
      <c r="AO163" s="65"/>
      <c r="AP163" s="65"/>
      <c r="AQ163" s="65"/>
      <c r="AR163" s="65"/>
      <c r="AS163" s="65"/>
      <c r="AT163" s="65"/>
      <c r="AU163" s="57"/>
      <c r="AV163" s="63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4"/>
      <c r="BS163" s="16">
        <f t="shared" si="7"/>
      </c>
      <c r="BT163" s="16">
        <f t="shared" si="8"/>
      </c>
      <c r="BU163">
        <f t="shared" si="6"/>
      </c>
      <c r="BV163" t="e">
        <f>C163&amp;#REF!</f>
        <v>#REF!</v>
      </c>
      <c r="BW163" s="87"/>
    </row>
    <row r="164" spans="1:75" ht="13.5">
      <c r="A164" s="2">
        <v>159</v>
      </c>
      <c r="B164" s="78"/>
      <c r="C164" s="84"/>
      <c r="D164" s="65"/>
      <c r="E164" s="65"/>
      <c r="F164" s="84"/>
      <c r="G164" s="63"/>
      <c r="H164" s="78"/>
      <c r="I164" s="63"/>
      <c r="J164" s="65"/>
      <c r="K164" s="65"/>
      <c r="L164" s="65"/>
      <c r="M164" s="65"/>
      <c r="N164" s="65"/>
      <c r="O164" s="87"/>
      <c r="P164" s="78"/>
      <c r="Q164" s="64"/>
      <c r="R164" s="87"/>
      <c r="S164" s="87"/>
      <c r="T164" s="63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87"/>
      <c r="AL164" s="87"/>
      <c r="AM164" s="57"/>
      <c r="AN164" s="65"/>
      <c r="AO164" s="65"/>
      <c r="AP164" s="65"/>
      <c r="AQ164" s="65"/>
      <c r="AR164" s="65"/>
      <c r="AS164" s="65"/>
      <c r="AT164" s="65"/>
      <c r="AU164" s="57"/>
      <c r="AV164" s="63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4"/>
      <c r="BS164" s="16">
        <f t="shared" si="7"/>
      </c>
      <c r="BT164" s="16">
        <f t="shared" si="8"/>
      </c>
      <c r="BU164">
        <f t="shared" si="6"/>
      </c>
      <c r="BV164" t="e">
        <f>C164&amp;#REF!</f>
        <v>#REF!</v>
      </c>
      <c r="BW164" s="87"/>
    </row>
    <row r="165" spans="1:75" ht="13.5">
      <c r="A165" s="2">
        <v>160</v>
      </c>
      <c r="B165" s="78"/>
      <c r="C165" s="84"/>
      <c r="D165" s="65"/>
      <c r="E165" s="65"/>
      <c r="F165" s="84"/>
      <c r="G165" s="63"/>
      <c r="H165" s="78"/>
      <c r="I165" s="63"/>
      <c r="J165" s="65"/>
      <c r="K165" s="65"/>
      <c r="L165" s="65"/>
      <c r="M165" s="65"/>
      <c r="N165" s="65"/>
      <c r="O165" s="87"/>
      <c r="P165" s="78"/>
      <c r="Q165" s="64"/>
      <c r="R165" s="87"/>
      <c r="S165" s="87"/>
      <c r="T165" s="63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87"/>
      <c r="AL165" s="87"/>
      <c r="AM165" s="57"/>
      <c r="AN165" s="65"/>
      <c r="AO165" s="65"/>
      <c r="AP165" s="65"/>
      <c r="AQ165" s="65"/>
      <c r="AR165" s="65"/>
      <c r="AS165" s="65"/>
      <c r="AT165" s="65"/>
      <c r="AU165" s="57"/>
      <c r="AV165" s="63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4"/>
      <c r="BS165" s="16">
        <f t="shared" si="7"/>
      </c>
      <c r="BT165" s="16">
        <f t="shared" si="8"/>
      </c>
      <c r="BU165">
        <f t="shared" si="6"/>
      </c>
      <c r="BV165" t="e">
        <f>C165&amp;#REF!</f>
        <v>#REF!</v>
      </c>
      <c r="BW165" s="87"/>
    </row>
    <row r="166" spans="1:75" ht="13.5">
      <c r="A166" s="2">
        <v>161</v>
      </c>
      <c r="B166" s="78"/>
      <c r="C166" s="84"/>
      <c r="D166" s="65"/>
      <c r="E166" s="65"/>
      <c r="F166" s="84"/>
      <c r="G166" s="63"/>
      <c r="H166" s="78"/>
      <c r="I166" s="63"/>
      <c r="J166" s="65"/>
      <c r="K166" s="65"/>
      <c r="L166" s="65"/>
      <c r="M166" s="65"/>
      <c r="N166" s="65"/>
      <c r="O166" s="87"/>
      <c r="P166" s="78"/>
      <c r="Q166" s="64"/>
      <c r="R166" s="87"/>
      <c r="S166" s="87"/>
      <c r="T166" s="63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87"/>
      <c r="AL166" s="87"/>
      <c r="AM166" s="57"/>
      <c r="AN166" s="65"/>
      <c r="AO166" s="65"/>
      <c r="AP166" s="65"/>
      <c r="AQ166" s="65"/>
      <c r="AR166" s="65"/>
      <c r="AS166" s="65"/>
      <c r="AT166" s="65"/>
      <c r="AU166" s="57"/>
      <c r="AV166" s="63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4"/>
      <c r="BS166" s="16">
        <f t="shared" si="7"/>
      </c>
      <c r="BT166" s="16">
        <f t="shared" si="8"/>
      </c>
      <c r="BU166">
        <f t="shared" si="6"/>
      </c>
      <c r="BV166" t="e">
        <f>C166&amp;#REF!</f>
        <v>#REF!</v>
      </c>
      <c r="BW166" s="87"/>
    </row>
    <row r="167" spans="1:75" ht="13.5">
      <c r="A167" s="2">
        <v>162</v>
      </c>
      <c r="B167" s="78"/>
      <c r="C167" s="84"/>
      <c r="D167" s="65"/>
      <c r="E167" s="65"/>
      <c r="F167" s="84"/>
      <c r="G167" s="63"/>
      <c r="H167" s="78"/>
      <c r="I167" s="63"/>
      <c r="J167" s="65"/>
      <c r="K167" s="65"/>
      <c r="L167" s="65"/>
      <c r="M167" s="65"/>
      <c r="N167" s="65"/>
      <c r="O167" s="87"/>
      <c r="P167" s="78"/>
      <c r="Q167" s="64"/>
      <c r="R167" s="87"/>
      <c r="S167" s="87"/>
      <c r="T167" s="63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87"/>
      <c r="AL167" s="87"/>
      <c r="AM167" s="57"/>
      <c r="AN167" s="65"/>
      <c r="AO167" s="65"/>
      <c r="AP167" s="65"/>
      <c r="AQ167" s="65"/>
      <c r="AR167" s="65"/>
      <c r="AS167" s="65"/>
      <c r="AT167" s="65"/>
      <c r="AU167" s="57"/>
      <c r="AV167" s="63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4"/>
      <c r="BS167" s="16">
        <f t="shared" si="7"/>
      </c>
      <c r="BT167" s="16">
        <f t="shared" si="8"/>
      </c>
      <c r="BU167">
        <f t="shared" si="6"/>
      </c>
      <c r="BV167" t="e">
        <f>C167&amp;#REF!</f>
        <v>#REF!</v>
      </c>
      <c r="BW167" s="87"/>
    </row>
    <row r="168" spans="1:75" ht="13.5">
      <c r="A168" s="2">
        <v>163</v>
      </c>
      <c r="B168" s="78"/>
      <c r="C168" s="84"/>
      <c r="D168" s="65"/>
      <c r="E168" s="65"/>
      <c r="F168" s="84"/>
      <c r="G168" s="63"/>
      <c r="H168" s="78"/>
      <c r="I168" s="63"/>
      <c r="J168" s="65"/>
      <c r="K168" s="65"/>
      <c r="L168" s="65"/>
      <c r="M168" s="65"/>
      <c r="N168" s="65"/>
      <c r="O168" s="87"/>
      <c r="P168" s="78"/>
      <c r="Q168" s="64"/>
      <c r="R168" s="87"/>
      <c r="S168" s="87"/>
      <c r="T168" s="63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87"/>
      <c r="AL168" s="87"/>
      <c r="AM168" s="57"/>
      <c r="AN168" s="65"/>
      <c r="AO168" s="65"/>
      <c r="AP168" s="65"/>
      <c r="AQ168" s="65"/>
      <c r="AR168" s="65"/>
      <c r="AS168" s="65"/>
      <c r="AT168" s="65"/>
      <c r="AU168" s="57"/>
      <c r="AV168" s="63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4"/>
      <c r="BS168" s="16">
        <f t="shared" si="7"/>
      </c>
      <c r="BT168" s="16">
        <f t="shared" si="8"/>
      </c>
      <c r="BU168">
        <f t="shared" si="6"/>
      </c>
      <c r="BV168" t="e">
        <f>C168&amp;#REF!</f>
        <v>#REF!</v>
      </c>
      <c r="BW168" s="87"/>
    </row>
    <row r="169" spans="1:75" ht="13.5">
      <c r="A169" s="2">
        <v>164</v>
      </c>
      <c r="B169" s="78"/>
      <c r="C169" s="84"/>
      <c r="D169" s="65"/>
      <c r="E169" s="65"/>
      <c r="F169" s="84"/>
      <c r="G169" s="63"/>
      <c r="H169" s="78"/>
      <c r="I169" s="63"/>
      <c r="J169" s="65"/>
      <c r="K169" s="65"/>
      <c r="L169" s="65"/>
      <c r="M169" s="65"/>
      <c r="N169" s="65"/>
      <c r="O169" s="87"/>
      <c r="P169" s="78"/>
      <c r="Q169" s="64"/>
      <c r="R169" s="87"/>
      <c r="S169" s="87"/>
      <c r="T169" s="63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87"/>
      <c r="AL169" s="87"/>
      <c r="AM169" s="57"/>
      <c r="AN169" s="65"/>
      <c r="AO169" s="65"/>
      <c r="AP169" s="65"/>
      <c r="AQ169" s="65"/>
      <c r="AR169" s="65"/>
      <c r="AS169" s="65"/>
      <c r="AT169" s="65"/>
      <c r="AU169" s="57"/>
      <c r="AV169" s="63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4"/>
      <c r="BS169" s="16">
        <f t="shared" si="7"/>
      </c>
      <c r="BT169" s="16">
        <f t="shared" si="8"/>
      </c>
      <c r="BU169">
        <f t="shared" si="6"/>
      </c>
      <c r="BV169" t="e">
        <f>C169&amp;#REF!</f>
        <v>#REF!</v>
      </c>
      <c r="BW169" s="87"/>
    </row>
    <row r="170" spans="1:75" ht="13.5">
      <c r="A170" s="2">
        <v>165</v>
      </c>
      <c r="B170" s="78"/>
      <c r="C170" s="84"/>
      <c r="D170" s="65"/>
      <c r="E170" s="65"/>
      <c r="F170" s="84"/>
      <c r="G170" s="63"/>
      <c r="H170" s="78"/>
      <c r="I170" s="63"/>
      <c r="J170" s="65"/>
      <c r="K170" s="65"/>
      <c r="L170" s="65"/>
      <c r="M170" s="65"/>
      <c r="N170" s="65"/>
      <c r="O170" s="87"/>
      <c r="P170" s="78"/>
      <c r="Q170" s="64"/>
      <c r="R170" s="87"/>
      <c r="S170" s="87"/>
      <c r="T170" s="63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87"/>
      <c r="AL170" s="87"/>
      <c r="AM170" s="57"/>
      <c r="AN170" s="65"/>
      <c r="AO170" s="65"/>
      <c r="AP170" s="65"/>
      <c r="AQ170" s="65"/>
      <c r="AR170" s="65"/>
      <c r="AS170" s="65"/>
      <c r="AT170" s="65"/>
      <c r="AU170" s="57"/>
      <c r="AV170" s="63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4"/>
      <c r="BS170" s="16">
        <f t="shared" si="7"/>
      </c>
      <c r="BT170" s="16">
        <f t="shared" si="8"/>
      </c>
      <c r="BU170">
        <f t="shared" si="6"/>
      </c>
      <c r="BV170" t="e">
        <f>C170&amp;#REF!</f>
        <v>#REF!</v>
      </c>
      <c r="BW170" s="87"/>
    </row>
    <row r="171" spans="1:75" ht="13.5">
      <c r="A171" s="2">
        <v>166</v>
      </c>
      <c r="B171" s="78"/>
      <c r="C171" s="84"/>
      <c r="D171" s="65"/>
      <c r="E171" s="65"/>
      <c r="F171" s="84"/>
      <c r="G171" s="63"/>
      <c r="H171" s="78"/>
      <c r="I171" s="63"/>
      <c r="J171" s="65"/>
      <c r="K171" s="65"/>
      <c r="L171" s="65"/>
      <c r="M171" s="65"/>
      <c r="N171" s="65"/>
      <c r="O171" s="87"/>
      <c r="P171" s="78"/>
      <c r="Q171" s="64"/>
      <c r="R171" s="87"/>
      <c r="S171" s="87"/>
      <c r="T171" s="63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87"/>
      <c r="AL171" s="87"/>
      <c r="AM171" s="57"/>
      <c r="AN171" s="65"/>
      <c r="AO171" s="65"/>
      <c r="AP171" s="65"/>
      <c r="AQ171" s="65"/>
      <c r="AR171" s="65"/>
      <c r="AS171" s="65"/>
      <c r="AT171" s="65"/>
      <c r="AU171" s="57"/>
      <c r="AV171" s="63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4"/>
      <c r="BS171" s="16">
        <f t="shared" si="7"/>
      </c>
      <c r="BT171" s="16">
        <f t="shared" si="8"/>
      </c>
      <c r="BU171">
        <f t="shared" si="6"/>
      </c>
      <c r="BV171" t="e">
        <f>C171&amp;#REF!</f>
        <v>#REF!</v>
      </c>
      <c r="BW171" s="87"/>
    </row>
    <row r="172" spans="1:75" ht="13.5">
      <c r="A172" s="2">
        <v>167</v>
      </c>
      <c r="B172" s="78"/>
      <c r="C172" s="84"/>
      <c r="D172" s="65"/>
      <c r="E172" s="65"/>
      <c r="F172" s="84"/>
      <c r="G172" s="63"/>
      <c r="H172" s="78"/>
      <c r="I172" s="63"/>
      <c r="J172" s="65"/>
      <c r="K172" s="65"/>
      <c r="L172" s="65"/>
      <c r="M172" s="65"/>
      <c r="N172" s="65"/>
      <c r="O172" s="87"/>
      <c r="P172" s="78"/>
      <c r="Q172" s="64"/>
      <c r="R172" s="87"/>
      <c r="S172" s="87"/>
      <c r="T172" s="63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87"/>
      <c r="AL172" s="87"/>
      <c r="AM172" s="57"/>
      <c r="AN172" s="65"/>
      <c r="AO172" s="65"/>
      <c r="AP172" s="65"/>
      <c r="AQ172" s="65"/>
      <c r="AR172" s="65"/>
      <c r="AS172" s="65"/>
      <c r="AT172" s="65"/>
      <c r="AU172" s="57"/>
      <c r="AV172" s="63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4"/>
      <c r="BS172" s="16">
        <f t="shared" si="7"/>
      </c>
      <c r="BT172" s="16">
        <f t="shared" si="8"/>
      </c>
      <c r="BU172">
        <f t="shared" si="6"/>
      </c>
      <c r="BV172" t="e">
        <f>C172&amp;#REF!</f>
        <v>#REF!</v>
      </c>
      <c r="BW172" s="87"/>
    </row>
    <row r="173" spans="1:75" ht="13.5">
      <c r="A173" s="2">
        <v>168</v>
      </c>
      <c r="B173" s="78"/>
      <c r="C173" s="84"/>
      <c r="D173" s="65"/>
      <c r="E173" s="65"/>
      <c r="F173" s="84"/>
      <c r="G173" s="63"/>
      <c r="H173" s="78"/>
      <c r="I173" s="63"/>
      <c r="J173" s="65"/>
      <c r="K173" s="65"/>
      <c r="L173" s="65"/>
      <c r="M173" s="65"/>
      <c r="N173" s="65"/>
      <c r="O173" s="87"/>
      <c r="P173" s="78"/>
      <c r="Q173" s="64"/>
      <c r="R173" s="87"/>
      <c r="S173" s="87"/>
      <c r="T173" s="63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87"/>
      <c r="AL173" s="87"/>
      <c r="AM173" s="57"/>
      <c r="AN173" s="65"/>
      <c r="AO173" s="65"/>
      <c r="AP173" s="65"/>
      <c r="AQ173" s="65"/>
      <c r="AR173" s="65"/>
      <c r="AS173" s="65"/>
      <c r="AT173" s="65"/>
      <c r="AU173" s="57"/>
      <c r="AV173" s="63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4"/>
      <c r="BS173" s="16">
        <f t="shared" si="7"/>
      </c>
      <c r="BT173" s="16">
        <f t="shared" si="8"/>
      </c>
      <c r="BU173">
        <f t="shared" si="6"/>
      </c>
      <c r="BV173" t="e">
        <f>C173&amp;#REF!</f>
        <v>#REF!</v>
      </c>
      <c r="BW173" s="87"/>
    </row>
    <row r="174" spans="1:75" ht="13.5">
      <c r="A174" s="2">
        <v>169</v>
      </c>
      <c r="B174" s="78"/>
      <c r="C174" s="84"/>
      <c r="D174" s="65"/>
      <c r="E174" s="65"/>
      <c r="F174" s="84"/>
      <c r="G174" s="63"/>
      <c r="H174" s="78"/>
      <c r="I174" s="63"/>
      <c r="J174" s="65"/>
      <c r="K174" s="65"/>
      <c r="L174" s="65"/>
      <c r="M174" s="65"/>
      <c r="N174" s="65"/>
      <c r="O174" s="87"/>
      <c r="P174" s="78"/>
      <c r="Q174" s="64"/>
      <c r="R174" s="87"/>
      <c r="S174" s="87"/>
      <c r="T174" s="63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87"/>
      <c r="AL174" s="87"/>
      <c r="AM174" s="57"/>
      <c r="AN174" s="65"/>
      <c r="AO174" s="65"/>
      <c r="AP174" s="65"/>
      <c r="AQ174" s="65"/>
      <c r="AR174" s="65"/>
      <c r="AS174" s="65"/>
      <c r="AT174" s="65"/>
      <c r="AU174" s="57"/>
      <c r="AV174" s="63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4"/>
      <c r="BS174" s="16">
        <f t="shared" si="7"/>
      </c>
      <c r="BT174" s="16">
        <f t="shared" si="8"/>
      </c>
      <c r="BU174">
        <f t="shared" si="6"/>
      </c>
      <c r="BV174" t="e">
        <f>C174&amp;#REF!</f>
        <v>#REF!</v>
      </c>
      <c r="BW174" s="87"/>
    </row>
    <row r="175" spans="1:75" ht="13.5">
      <c r="A175" s="2">
        <v>170</v>
      </c>
      <c r="B175" s="78"/>
      <c r="C175" s="84"/>
      <c r="D175" s="65"/>
      <c r="E175" s="65"/>
      <c r="F175" s="84"/>
      <c r="G175" s="63"/>
      <c r="H175" s="78"/>
      <c r="I175" s="63"/>
      <c r="J175" s="65"/>
      <c r="K175" s="65"/>
      <c r="L175" s="65"/>
      <c r="M175" s="65"/>
      <c r="N175" s="65"/>
      <c r="O175" s="87"/>
      <c r="P175" s="78"/>
      <c r="Q175" s="64"/>
      <c r="R175" s="87"/>
      <c r="S175" s="87"/>
      <c r="T175" s="63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87"/>
      <c r="AL175" s="87"/>
      <c r="AM175" s="57"/>
      <c r="AN175" s="65"/>
      <c r="AO175" s="65"/>
      <c r="AP175" s="65"/>
      <c r="AQ175" s="65"/>
      <c r="AR175" s="65"/>
      <c r="AS175" s="65"/>
      <c r="AT175" s="65"/>
      <c r="AU175" s="57"/>
      <c r="AV175" s="63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4"/>
      <c r="BS175" s="16">
        <f t="shared" si="7"/>
      </c>
      <c r="BT175" s="16">
        <f t="shared" si="8"/>
      </c>
      <c r="BU175">
        <f t="shared" si="6"/>
      </c>
      <c r="BV175" t="e">
        <f>C175&amp;#REF!</f>
        <v>#REF!</v>
      </c>
      <c r="BW175" s="87"/>
    </row>
    <row r="176" spans="1:75" ht="13.5">
      <c r="A176" s="2">
        <v>171</v>
      </c>
      <c r="B176" s="78"/>
      <c r="C176" s="84"/>
      <c r="D176" s="65"/>
      <c r="E176" s="65"/>
      <c r="F176" s="84"/>
      <c r="G176" s="63"/>
      <c r="H176" s="78"/>
      <c r="I176" s="63"/>
      <c r="J176" s="65"/>
      <c r="K176" s="65"/>
      <c r="L176" s="65"/>
      <c r="M176" s="65"/>
      <c r="N176" s="65"/>
      <c r="O176" s="87"/>
      <c r="P176" s="78"/>
      <c r="Q176" s="64"/>
      <c r="R176" s="87"/>
      <c r="S176" s="87"/>
      <c r="T176" s="63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87"/>
      <c r="AL176" s="87"/>
      <c r="AM176" s="57"/>
      <c r="AN176" s="65"/>
      <c r="AO176" s="65"/>
      <c r="AP176" s="65"/>
      <c r="AQ176" s="65"/>
      <c r="AR176" s="65"/>
      <c r="AS176" s="65"/>
      <c r="AT176" s="65"/>
      <c r="AU176" s="57"/>
      <c r="AV176" s="63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4"/>
      <c r="BS176" s="16">
        <f t="shared" si="7"/>
      </c>
      <c r="BT176" s="16">
        <f t="shared" si="8"/>
      </c>
      <c r="BU176">
        <f t="shared" si="6"/>
      </c>
      <c r="BV176" t="e">
        <f>C176&amp;#REF!</f>
        <v>#REF!</v>
      </c>
      <c r="BW176" s="87"/>
    </row>
    <row r="177" spans="1:75" ht="13.5">
      <c r="A177" s="2">
        <v>172</v>
      </c>
      <c r="B177" s="78"/>
      <c r="C177" s="84"/>
      <c r="D177" s="65"/>
      <c r="E177" s="65"/>
      <c r="F177" s="84"/>
      <c r="G177" s="63"/>
      <c r="H177" s="78"/>
      <c r="I177" s="63"/>
      <c r="J177" s="65"/>
      <c r="K177" s="65"/>
      <c r="L177" s="65"/>
      <c r="M177" s="65"/>
      <c r="N177" s="65"/>
      <c r="O177" s="87"/>
      <c r="P177" s="78"/>
      <c r="Q177" s="64"/>
      <c r="R177" s="87"/>
      <c r="S177" s="87"/>
      <c r="T177" s="63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87"/>
      <c r="AL177" s="87"/>
      <c r="AM177" s="57"/>
      <c r="AN177" s="65"/>
      <c r="AO177" s="65"/>
      <c r="AP177" s="65"/>
      <c r="AQ177" s="65"/>
      <c r="AR177" s="65"/>
      <c r="AS177" s="65"/>
      <c r="AT177" s="65"/>
      <c r="AU177" s="57"/>
      <c r="AV177" s="63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4"/>
      <c r="BS177" s="16">
        <f t="shared" si="7"/>
      </c>
      <c r="BT177" s="16">
        <f t="shared" si="8"/>
      </c>
      <c r="BU177">
        <f t="shared" si="6"/>
      </c>
      <c r="BV177" t="e">
        <f>C177&amp;#REF!</f>
        <v>#REF!</v>
      </c>
      <c r="BW177" s="87"/>
    </row>
    <row r="178" spans="1:75" ht="13.5">
      <c r="A178" s="2">
        <v>173</v>
      </c>
      <c r="B178" s="78"/>
      <c r="C178" s="84"/>
      <c r="D178" s="65"/>
      <c r="E178" s="65"/>
      <c r="F178" s="84"/>
      <c r="G178" s="63"/>
      <c r="H178" s="78"/>
      <c r="I178" s="63"/>
      <c r="J178" s="65"/>
      <c r="K178" s="65"/>
      <c r="L178" s="65"/>
      <c r="M178" s="65"/>
      <c r="N178" s="65"/>
      <c r="O178" s="87"/>
      <c r="P178" s="78"/>
      <c r="Q178" s="64"/>
      <c r="R178" s="87"/>
      <c r="S178" s="87"/>
      <c r="T178" s="63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87"/>
      <c r="AL178" s="87"/>
      <c r="AM178" s="57"/>
      <c r="AN178" s="65"/>
      <c r="AO178" s="65"/>
      <c r="AP178" s="65"/>
      <c r="AQ178" s="65"/>
      <c r="AR178" s="65"/>
      <c r="AS178" s="65"/>
      <c r="AT178" s="65"/>
      <c r="AU178" s="57"/>
      <c r="AV178" s="63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4"/>
      <c r="BS178" s="16">
        <f t="shared" si="7"/>
      </c>
      <c r="BT178" s="16">
        <f t="shared" si="8"/>
      </c>
      <c r="BU178">
        <f t="shared" si="6"/>
      </c>
      <c r="BV178" t="e">
        <f>C178&amp;#REF!</f>
        <v>#REF!</v>
      </c>
      <c r="BW178" s="87"/>
    </row>
    <row r="179" spans="1:75" ht="13.5">
      <c r="A179" s="2">
        <v>174</v>
      </c>
      <c r="B179" s="78"/>
      <c r="C179" s="84"/>
      <c r="D179" s="65"/>
      <c r="E179" s="65"/>
      <c r="F179" s="84"/>
      <c r="G179" s="63"/>
      <c r="H179" s="78"/>
      <c r="I179" s="63"/>
      <c r="J179" s="65"/>
      <c r="K179" s="65"/>
      <c r="L179" s="65"/>
      <c r="M179" s="65"/>
      <c r="N179" s="65"/>
      <c r="O179" s="87"/>
      <c r="P179" s="78"/>
      <c r="Q179" s="64"/>
      <c r="R179" s="87"/>
      <c r="S179" s="87"/>
      <c r="T179" s="63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87"/>
      <c r="AL179" s="87"/>
      <c r="AM179" s="57"/>
      <c r="AN179" s="65"/>
      <c r="AO179" s="65"/>
      <c r="AP179" s="65"/>
      <c r="AQ179" s="65"/>
      <c r="AR179" s="65"/>
      <c r="AS179" s="65"/>
      <c r="AT179" s="65"/>
      <c r="AU179" s="57"/>
      <c r="AV179" s="63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4"/>
      <c r="BS179" s="16">
        <f t="shared" si="7"/>
      </c>
      <c r="BT179" s="16">
        <f t="shared" si="8"/>
      </c>
      <c r="BU179">
        <f t="shared" si="6"/>
      </c>
      <c r="BV179" t="e">
        <f>C179&amp;#REF!</f>
        <v>#REF!</v>
      </c>
      <c r="BW179" s="87"/>
    </row>
    <row r="180" spans="1:75" ht="13.5">
      <c r="A180" s="2">
        <v>175</v>
      </c>
      <c r="B180" s="78"/>
      <c r="C180" s="84"/>
      <c r="D180" s="65"/>
      <c r="E180" s="65"/>
      <c r="F180" s="84"/>
      <c r="G180" s="63"/>
      <c r="H180" s="78"/>
      <c r="I180" s="63"/>
      <c r="J180" s="65"/>
      <c r="K180" s="65"/>
      <c r="L180" s="65"/>
      <c r="M180" s="65"/>
      <c r="N180" s="65"/>
      <c r="O180" s="87"/>
      <c r="P180" s="78"/>
      <c r="Q180" s="64"/>
      <c r="R180" s="87"/>
      <c r="S180" s="87"/>
      <c r="T180" s="63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87"/>
      <c r="AL180" s="87"/>
      <c r="AM180" s="57"/>
      <c r="AN180" s="65"/>
      <c r="AO180" s="65"/>
      <c r="AP180" s="65"/>
      <c r="AQ180" s="65"/>
      <c r="AR180" s="65"/>
      <c r="AS180" s="65"/>
      <c r="AT180" s="65"/>
      <c r="AU180" s="57"/>
      <c r="AV180" s="63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4"/>
      <c r="BS180" s="16">
        <f t="shared" si="7"/>
      </c>
      <c r="BT180" s="16">
        <f t="shared" si="8"/>
      </c>
      <c r="BU180">
        <f t="shared" si="6"/>
      </c>
      <c r="BV180" t="e">
        <f>C180&amp;#REF!</f>
        <v>#REF!</v>
      </c>
      <c r="BW180" s="87"/>
    </row>
    <row r="181" spans="1:75" ht="13.5">
      <c r="A181" s="2">
        <v>176</v>
      </c>
      <c r="B181" s="78"/>
      <c r="C181" s="84"/>
      <c r="D181" s="65"/>
      <c r="E181" s="65"/>
      <c r="F181" s="84"/>
      <c r="G181" s="63"/>
      <c r="H181" s="78"/>
      <c r="I181" s="63"/>
      <c r="J181" s="65"/>
      <c r="K181" s="65"/>
      <c r="L181" s="65"/>
      <c r="M181" s="65"/>
      <c r="N181" s="65"/>
      <c r="O181" s="87"/>
      <c r="P181" s="78"/>
      <c r="Q181" s="64"/>
      <c r="R181" s="87"/>
      <c r="S181" s="87"/>
      <c r="T181" s="63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87"/>
      <c r="AL181" s="87"/>
      <c r="AM181" s="57"/>
      <c r="AN181" s="65"/>
      <c r="AO181" s="65"/>
      <c r="AP181" s="65"/>
      <c r="AQ181" s="65"/>
      <c r="AR181" s="65"/>
      <c r="AS181" s="65"/>
      <c r="AT181" s="65"/>
      <c r="AU181" s="57"/>
      <c r="AV181" s="63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4"/>
      <c r="BS181" s="16">
        <f t="shared" si="7"/>
      </c>
      <c r="BT181" s="16">
        <f t="shared" si="8"/>
      </c>
      <c r="BU181">
        <f t="shared" si="6"/>
      </c>
      <c r="BV181" t="e">
        <f>C181&amp;#REF!</f>
        <v>#REF!</v>
      </c>
      <c r="BW181" s="87"/>
    </row>
    <row r="182" spans="1:75" ht="13.5">
      <c r="A182" s="2">
        <v>177</v>
      </c>
      <c r="B182" s="78"/>
      <c r="C182" s="84"/>
      <c r="D182" s="65"/>
      <c r="E182" s="65"/>
      <c r="F182" s="84"/>
      <c r="G182" s="63"/>
      <c r="H182" s="78"/>
      <c r="I182" s="63"/>
      <c r="J182" s="65"/>
      <c r="K182" s="65"/>
      <c r="L182" s="65"/>
      <c r="M182" s="65"/>
      <c r="N182" s="65"/>
      <c r="O182" s="87"/>
      <c r="P182" s="78"/>
      <c r="Q182" s="64"/>
      <c r="R182" s="87"/>
      <c r="S182" s="87"/>
      <c r="T182" s="63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87"/>
      <c r="AL182" s="87"/>
      <c r="AM182" s="57"/>
      <c r="AN182" s="65"/>
      <c r="AO182" s="65"/>
      <c r="AP182" s="65"/>
      <c r="AQ182" s="65"/>
      <c r="AR182" s="65"/>
      <c r="AS182" s="65"/>
      <c r="AT182" s="65"/>
      <c r="AU182" s="57"/>
      <c r="AV182" s="63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4"/>
      <c r="BS182" s="16">
        <f t="shared" si="7"/>
      </c>
      <c r="BT182" s="16">
        <f t="shared" si="8"/>
      </c>
      <c r="BU182">
        <f t="shared" si="6"/>
      </c>
      <c r="BV182" t="e">
        <f>C182&amp;#REF!</f>
        <v>#REF!</v>
      </c>
      <c r="BW182" s="87"/>
    </row>
    <row r="183" spans="1:75" ht="13.5">
      <c r="A183" s="2">
        <v>178</v>
      </c>
      <c r="B183" s="78"/>
      <c r="C183" s="84"/>
      <c r="D183" s="65"/>
      <c r="E183" s="65"/>
      <c r="F183" s="84"/>
      <c r="G183" s="63"/>
      <c r="H183" s="78"/>
      <c r="I183" s="63"/>
      <c r="J183" s="65"/>
      <c r="K183" s="65"/>
      <c r="L183" s="65"/>
      <c r="M183" s="65"/>
      <c r="N183" s="65"/>
      <c r="O183" s="87"/>
      <c r="P183" s="78"/>
      <c r="Q183" s="64"/>
      <c r="R183" s="87"/>
      <c r="S183" s="87"/>
      <c r="T183" s="63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87"/>
      <c r="AL183" s="87"/>
      <c r="AM183" s="57"/>
      <c r="AN183" s="65"/>
      <c r="AO183" s="65"/>
      <c r="AP183" s="65"/>
      <c r="AQ183" s="65"/>
      <c r="AR183" s="65"/>
      <c r="AS183" s="65"/>
      <c r="AT183" s="65"/>
      <c r="AU183" s="57"/>
      <c r="AV183" s="63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4"/>
      <c r="BS183" s="16">
        <f t="shared" si="7"/>
      </c>
      <c r="BT183" s="16">
        <f t="shared" si="8"/>
      </c>
      <c r="BU183">
        <f t="shared" si="6"/>
      </c>
      <c r="BV183" t="e">
        <f>C183&amp;#REF!</f>
        <v>#REF!</v>
      </c>
      <c r="BW183" s="87"/>
    </row>
    <row r="184" spans="1:75" ht="13.5">
      <c r="A184" s="2">
        <v>179</v>
      </c>
      <c r="B184" s="78"/>
      <c r="C184" s="84"/>
      <c r="D184" s="65"/>
      <c r="E184" s="65"/>
      <c r="F184" s="84"/>
      <c r="G184" s="63"/>
      <c r="H184" s="78"/>
      <c r="I184" s="63"/>
      <c r="J184" s="65"/>
      <c r="K184" s="65"/>
      <c r="L184" s="65"/>
      <c r="M184" s="65"/>
      <c r="N184" s="65"/>
      <c r="O184" s="87"/>
      <c r="P184" s="78"/>
      <c r="Q184" s="64"/>
      <c r="R184" s="87"/>
      <c r="S184" s="87"/>
      <c r="T184" s="63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87"/>
      <c r="AL184" s="87"/>
      <c r="AM184" s="57"/>
      <c r="AN184" s="65"/>
      <c r="AO184" s="65"/>
      <c r="AP184" s="65"/>
      <c r="AQ184" s="65"/>
      <c r="AR184" s="65"/>
      <c r="AS184" s="65"/>
      <c r="AT184" s="65"/>
      <c r="AU184" s="57"/>
      <c r="AV184" s="63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4"/>
      <c r="BS184" s="16">
        <f t="shared" si="7"/>
      </c>
      <c r="BT184" s="16">
        <f t="shared" si="8"/>
      </c>
      <c r="BU184">
        <f t="shared" si="6"/>
      </c>
      <c r="BV184" t="e">
        <f>C184&amp;#REF!</f>
        <v>#REF!</v>
      </c>
      <c r="BW184" s="87"/>
    </row>
    <row r="185" spans="1:75" ht="13.5">
      <c r="A185" s="2">
        <v>180</v>
      </c>
      <c r="B185" s="78"/>
      <c r="C185" s="84"/>
      <c r="D185" s="65"/>
      <c r="E185" s="65"/>
      <c r="F185" s="84"/>
      <c r="G185" s="63"/>
      <c r="H185" s="78"/>
      <c r="I185" s="63"/>
      <c r="J185" s="65"/>
      <c r="K185" s="65"/>
      <c r="L185" s="65"/>
      <c r="M185" s="65"/>
      <c r="N185" s="65"/>
      <c r="O185" s="87"/>
      <c r="P185" s="78"/>
      <c r="Q185" s="64"/>
      <c r="R185" s="87"/>
      <c r="S185" s="87"/>
      <c r="T185" s="63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87"/>
      <c r="AL185" s="87"/>
      <c r="AM185" s="57"/>
      <c r="AN185" s="65"/>
      <c r="AO185" s="65"/>
      <c r="AP185" s="65"/>
      <c r="AQ185" s="65"/>
      <c r="AR185" s="65"/>
      <c r="AS185" s="65"/>
      <c r="AT185" s="65"/>
      <c r="AU185" s="57"/>
      <c r="AV185" s="63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4"/>
      <c r="BS185" s="16">
        <f t="shared" si="7"/>
      </c>
      <c r="BT185" s="16">
        <f t="shared" si="8"/>
      </c>
      <c r="BU185">
        <f t="shared" si="6"/>
      </c>
      <c r="BV185" t="e">
        <f>C185&amp;#REF!</f>
        <v>#REF!</v>
      </c>
      <c r="BW185" s="87"/>
    </row>
    <row r="186" spans="1:75" ht="13.5">
      <c r="A186" s="2">
        <v>181</v>
      </c>
      <c r="B186" s="78"/>
      <c r="C186" s="84"/>
      <c r="D186" s="65"/>
      <c r="E186" s="65"/>
      <c r="F186" s="84"/>
      <c r="G186" s="63"/>
      <c r="H186" s="78"/>
      <c r="I186" s="63"/>
      <c r="J186" s="65"/>
      <c r="K186" s="65"/>
      <c r="L186" s="65"/>
      <c r="M186" s="65"/>
      <c r="N186" s="65"/>
      <c r="O186" s="87"/>
      <c r="P186" s="78"/>
      <c r="Q186" s="64"/>
      <c r="R186" s="87"/>
      <c r="S186" s="87"/>
      <c r="T186" s="63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87"/>
      <c r="AL186" s="87"/>
      <c r="AM186" s="57"/>
      <c r="AN186" s="65"/>
      <c r="AO186" s="65"/>
      <c r="AP186" s="65"/>
      <c r="AQ186" s="65"/>
      <c r="AR186" s="65"/>
      <c r="AS186" s="65"/>
      <c r="AT186" s="65"/>
      <c r="AU186" s="57"/>
      <c r="AV186" s="63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4"/>
      <c r="BS186" s="16">
        <f t="shared" si="7"/>
      </c>
      <c r="BT186" s="16">
        <f t="shared" si="8"/>
      </c>
      <c r="BU186">
        <f t="shared" si="6"/>
      </c>
      <c r="BV186" t="e">
        <f>C186&amp;#REF!</f>
        <v>#REF!</v>
      </c>
      <c r="BW186" s="87"/>
    </row>
    <row r="187" spans="1:75" ht="13.5">
      <c r="A187" s="2">
        <v>182</v>
      </c>
      <c r="B187" s="78"/>
      <c r="C187" s="84"/>
      <c r="D187" s="65"/>
      <c r="E187" s="65"/>
      <c r="F187" s="84"/>
      <c r="G187" s="63"/>
      <c r="H187" s="78"/>
      <c r="I187" s="63"/>
      <c r="J187" s="65"/>
      <c r="K187" s="65"/>
      <c r="L187" s="65"/>
      <c r="M187" s="65"/>
      <c r="N187" s="65"/>
      <c r="O187" s="87"/>
      <c r="P187" s="78"/>
      <c r="Q187" s="64"/>
      <c r="R187" s="87"/>
      <c r="S187" s="87"/>
      <c r="T187" s="63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87"/>
      <c r="AL187" s="87"/>
      <c r="AM187" s="57"/>
      <c r="AN187" s="65"/>
      <c r="AO187" s="65"/>
      <c r="AP187" s="65"/>
      <c r="AQ187" s="65"/>
      <c r="AR187" s="65"/>
      <c r="AS187" s="65"/>
      <c r="AT187" s="65"/>
      <c r="AU187" s="57"/>
      <c r="AV187" s="63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4"/>
      <c r="BS187" s="16">
        <f t="shared" si="7"/>
      </c>
      <c r="BT187" s="16">
        <f t="shared" si="8"/>
      </c>
      <c r="BU187">
        <f t="shared" si="6"/>
      </c>
      <c r="BV187" t="e">
        <f>C187&amp;#REF!</f>
        <v>#REF!</v>
      </c>
      <c r="BW187" s="87"/>
    </row>
    <row r="188" spans="1:75" ht="13.5">
      <c r="A188" s="2">
        <v>183</v>
      </c>
      <c r="B188" s="78"/>
      <c r="C188" s="84"/>
      <c r="D188" s="65"/>
      <c r="E188" s="65"/>
      <c r="F188" s="84"/>
      <c r="G188" s="63"/>
      <c r="H188" s="78"/>
      <c r="I188" s="63"/>
      <c r="J188" s="65"/>
      <c r="K188" s="65"/>
      <c r="L188" s="65"/>
      <c r="M188" s="65"/>
      <c r="N188" s="65"/>
      <c r="O188" s="87"/>
      <c r="P188" s="78"/>
      <c r="Q188" s="64"/>
      <c r="R188" s="87"/>
      <c r="S188" s="87"/>
      <c r="T188" s="63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87"/>
      <c r="AL188" s="87"/>
      <c r="AM188" s="57"/>
      <c r="AN188" s="65"/>
      <c r="AO188" s="65"/>
      <c r="AP188" s="65"/>
      <c r="AQ188" s="65"/>
      <c r="AR188" s="65"/>
      <c r="AS188" s="65"/>
      <c r="AT188" s="65"/>
      <c r="AU188" s="57"/>
      <c r="AV188" s="63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4"/>
      <c r="BS188" s="16">
        <f t="shared" si="7"/>
      </c>
      <c r="BT188" s="16">
        <f t="shared" si="8"/>
      </c>
      <c r="BU188">
        <f t="shared" si="6"/>
      </c>
      <c r="BV188" t="e">
        <f>C188&amp;#REF!</f>
        <v>#REF!</v>
      </c>
      <c r="BW188" s="87"/>
    </row>
    <row r="189" spans="1:75" ht="13.5">
      <c r="A189" s="2">
        <v>184</v>
      </c>
      <c r="B189" s="78"/>
      <c r="C189" s="84"/>
      <c r="D189" s="65"/>
      <c r="E189" s="65"/>
      <c r="F189" s="84"/>
      <c r="G189" s="63"/>
      <c r="H189" s="78"/>
      <c r="I189" s="63"/>
      <c r="J189" s="65"/>
      <c r="K189" s="65"/>
      <c r="L189" s="65"/>
      <c r="M189" s="65"/>
      <c r="N189" s="65"/>
      <c r="O189" s="87"/>
      <c r="P189" s="78"/>
      <c r="Q189" s="64"/>
      <c r="R189" s="87"/>
      <c r="S189" s="87"/>
      <c r="T189" s="63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87"/>
      <c r="AL189" s="87"/>
      <c r="AM189" s="57"/>
      <c r="AN189" s="65"/>
      <c r="AO189" s="65"/>
      <c r="AP189" s="65"/>
      <c r="AQ189" s="65"/>
      <c r="AR189" s="65"/>
      <c r="AS189" s="65"/>
      <c r="AT189" s="65"/>
      <c r="AU189" s="57"/>
      <c r="AV189" s="63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64"/>
      <c r="BS189" s="16">
        <f t="shared" si="7"/>
      </c>
      <c r="BT189" s="16">
        <f t="shared" si="8"/>
      </c>
      <c r="BU189">
        <f t="shared" si="6"/>
      </c>
      <c r="BV189" t="e">
        <f>C189&amp;#REF!</f>
        <v>#REF!</v>
      </c>
      <c r="BW189" s="87"/>
    </row>
    <row r="190" spans="1:75" ht="13.5">
      <c r="A190" s="2">
        <v>185</v>
      </c>
      <c r="B190" s="78"/>
      <c r="C190" s="84"/>
      <c r="D190" s="65"/>
      <c r="E190" s="65"/>
      <c r="F190" s="84"/>
      <c r="G190" s="63"/>
      <c r="H190" s="78"/>
      <c r="I190" s="63"/>
      <c r="J190" s="65"/>
      <c r="K190" s="65"/>
      <c r="L190" s="65"/>
      <c r="M190" s="65"/>
      <c r="N190" s="65"/>
      <c r="O190" s="87"/>
      <c r="P190" s="78"/>
      <c r="Q190" s="64"/>
      <c r="R190" s="87"/>
      <c r="S190" s="87"/>
      <c r="T190" s="63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87"/>
      <c r="AL190" s="87"/>
      <c r="AM190" s="57"/>
      <c r="AN190" s="65"/>
      <c r="AO190" s="65"/>
      <c r="AP190" s="65"/>
      <c r="AQ190" s="65"/>
      <c r="AR190" s="65"/>
      <c r="AS190" s="65"/>
      <c r="AT190" s="65"/>
      <c r="AU190" s="57"/>
      <c r="AV190" s="63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4"/>
      <c r="BS190" s="16">
        <f t="shared" si="7"/>
      </c>
      <c r="BT190" s="16">
        <f t="shared" si="8"/>
      </c>
      <c r="BU190">
        <f t="shared" si="6"/>
      </c>
      <c r="BV190" t="e">
        <f>C190&amp;#REF!</f>
        <v>#REF!</v>
      </c>
      <c r="BW190" s="87"/>
    </row>
    <row r="191" spans="1:75" ht="13.5">
      <c r="A191" s="2">
        <v>186</v>
      </c>
      <c r="B191" s="78"/>
      <c r="C191" s="84"/>
      <c r="D191" s="65"/>
      <c r="E191" s="65"/>
      <c r="F191" s="84"/>
      <c r="G191" s="63"/>
      <c r="H191" s="78"/>
      <c r="I191" s="63"/>
      <c r="J191" s="65"/>
      <c r="K191" s="65"/>
      <c r="L191" s="65"/>
      <c r="M191" s="65"/>
      <c r="N191" s="65"/>
      <c r="O191" s="87"/>
      <c r="P191" s="78"/>
      <c r="Q191" s="64"/>
      <c r="R191" s="87"/>
      <c r="S191" s="87"/>
      <c r="T191" s="63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87"/>
      <c r="AL191" s="87"/>
      <c r="AM191" s="57"/>
      <c r="AN191" s="65"/>
      <c r="AO191" s="65"/>
      <c r="AP191" s="65"/>
      <c r="AQ191" s="65"/>
      <c r="AR191" s="65"/>
      <c r="AS191" s="65"/>
      <c r="AT191" s="65"/>
      <c r="AU191" s="57"/>
      <c r="AV191" s="63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64"/>
      <c r="BS191" s="16">
        <f t="shared" si="7"/>
      </c>
      <c r="BT191" s="16">
        <f t="shared" si="8"/>
      </c>
      <c r="BU191">
        <f t="shared" si="6"/>
      </c>
      <c r="BV191" t="e">
        <f>C191&amp;#REF!</f>
        <v>#REF!</v>
      </c>
      <c r="BW191" s="87"/>
    </row>
    <row r="192" spans="1:75" ht="13.5">
      <c r="A192" s="2">
        <v>187</v>
      </c>
      <c r="B192" s="78"/>
      <c r="C192" s="84"/>
      <c r="D192" s="65"/>
      <c r="E192" s="65"/>
      <c r="F192" s="84"/>
      <c r="G192" s="63"/>
      <c r="H192" s="78"/>
      <c r="I192" s="63"/>
      <c r="J192" s="65"/>
      <c r="K192" s="65"/>
      <c r="L192" s="65"/>
      <c r="M192" s="65"/>
      <c r="N192" s="65"/>
      <c r="O192" s="87"/>
      <c r="P192" s="78"/>
      <c r="Q192" s="64"/>
      <c r="R192" s="87"/>
      <c r="S192" s="87"/>
      <c r="T192" s="63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87"/>
      <c r="AL192" s="87"/>
      <c r="AM192" s="57"/>
      <c r="AN192" s="65"/>
      <c r="AO192" s="65"/>
      <c r="AP192" s="65"/>
      <c r="AQ192" s="65"/>
      <c r="AR192" s="65"/>
      <c r="AS192" s="65"/>
      <c r="AT192" s="65"/>
      <c r="AU192" s="57"/>
      <c r="AV192" s="63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4"/>
      <c r="BS192" s="16">
        <f t="shared" si="7"/>
      </c>
      <c r="BT192" s="16">
        <f t="shared" si="8"/>
      </c>
      <c r="BU192">
        <f t="shared" si="6"/>
      </c>
      <c r="BV192" t="e">
        <f>C192&amp;#REF!</f>
        <v>#REF!</v>
      </c>
      <c r="BW192" s="87"/>
    </row>
    <row r="193" spans="1:75" ht="13.5">
      <c r="A193" s="2">
        <v>188</v>
      </c>
      <c r="B193" s="78"/>
      <c r="C193" s="84"/>
      <c r="D193" s="65"/>
      <c r="E193" s="65"/>
      <c r="F193" s="84"/>
      <c r="G193" s="63"/>
      <c r="H193" s="78"/>
      <c r="I193" s="63"/>
      <c r="J193" s="65"/>
      <c r="K193" s="65"/>
      <c r="L193" s="65"/>
      <c r="M193" s="65"/>
      <c r="N193" s="65"/>
      <c r="O193" s="87"/>
      <c r="P193" s="78"/>
      <c r="Q193" s="64"/>
      <c r="R193" s="87"/>
      <c r="S193" s="87"/>
      <c r="T193" s="63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87"/>
      <c r="AL193" s="87"/>
      <c r="AM193" s="57"/>
      <c r="AN193" s="65"/>
      <c r="AO193" s="65"/>
      <c r="AP193" s="65"/>
      <c r="AQ193" s="65"/>
      <c r="AR193" s="65"/>
      <c r="AS193" s="65"/>
      <c r="AT193" s="65"/>
      <c r="AU193" s="57"/>
      <c r="AV193" s="63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4"/>
      <c r="BS193" s="16">
        <f t="shared" si="7"/>
      </c>
      <c r="BT193" s="16">
        <f t="shared" si="8"/>
      </c>
      <c r="BU193">
        <f t="shared" si="6"/>
      </c>
      <c r="BV193" t="e">
        <f>C193&amp;#REF!</f>
        <v>#REF!</v>
      </c>
      <c r="BW193" s="87"/>
    </row>
    <row r="194" spans="1:75" ht="13.5">
      <c r="A194" s="2">
        <v>189</v>
      </c>
      <c r="B194" s="78"/>
      <c r="C194" s="84"/>
      <c r="D194" s="65"/>
      <c r="E194" s="65"/>
      <c r="F194" s="84"/>
      <c r="G194" s="63"/>
      <c r="H194" s="78"/>
      <c r="I194" s="63"/>
      <c r="J194" s="65"/>
      <c r="K194" s="65"/>
      <c r="L194" s="65"/>
      <c r="M194" s="65"/>
      <c r="N194" s="65"/>
      <c r="O194" s="87"/>
      <c r="P194" s="78"/>
      <c r="Q194" s="64"/>
      <c r="R194" s="87"/>
      <c r="S194" s="87"/>
      <c r="T194" s="63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87"/>
      <c r="AL194" s="87"/>
      <c r="AM194" s="57"/>
      <c r="AN194" s="65"/>
      <c r="AO194" s="65"/>
      <c r="AP194" s="65"/>
      <c r="AQ194" s="65"/>
      <c r="AR194" s="65"/>
      <c r="AS194" s="65"/>
      <c r="AT194" s="65"/>
      <c r="AU194" s="57"/>
      <c r="AV194" s="63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4"/>
      <c r="BS194" s="16">
        <f t="shared" si="7"/>
      </c>
      <c r="BT194" s="16">
        <f t="shared" si="8"/>
      </c>
      <c r="BU194">
        <f t="shared" si="6"/>
      </c>
      <c r="BV194" t="e">
        <f>C194&amp;#REF!</f>
        <v>#REF!</v>
      </c>
      <c r="BW194" s="87"/>
    </row>
    <row r="195" spans="1:75" ht="13.5">
      <c r="A195" s="2">
        <v>190</v>
      </c>
      <c r="B195" s="78"/>
      <c r="C195" s="84"/>
      <c r="D195" s="65"/>
      <c r="E195" s="65"/>
      <c r="F195" s="84"/>
      <c r="G195" s="63"/>
      <c r="H195" s="78"/>
      <c r="I195" s="63"/>
      <c r="J195" s="65"/>
      <c r="K195" s="65"/>
      <c r="L195" s="65"/>
      <c r="M195" s="65"/>
      <c r="N195" s="65"/>
      <c r="O195" s="87"/>
      <c r="P195" s="78"/>
      <c r="Q195" s="64"/>
      <c r="R195" s="87"/>
      <c r="S195" s="87"/>
      <c r="T195" s="63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87"/>
      <c r="AL195" s="87"/>
      <c r="AM195" s="57"/>
      <c r="AN195" s="65"/>
      <c r="AO195" s="65"/>
      <c r="AP195" s="65"/>
      <c r="AQ195" s="65"/>
      <c r="AR195" s="65"/>
      <c r="AS195" s="65"/>
      <c r="AT195" s="65"/>
      <c r="AU195" s="57"/>
      <c r="AV195" s="63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4"/>
      <c r="BS195" s="16">
        <f t="shared" si="7"/>
      </c>
      <c r="BT195" s="16">
        <f t="shared" si="8"/>
      </c>
      <c r="BU195">
        <f t="shared" si="6"/>
      </c>
      <c r="BV195" t="e">
        <f>C195&amp;#REF!</f>
        <v>#REF!</v>
      </c>
      <c r="BW195" s="87"/>
    </row>
    <row r="196" spans="1:75" ht="13.5">
      <c r="A196" s="2">
        <v>191</v>
      </c>
      <c r="B196" s="78"/>
      <c r="C196" s="84"/>
      <c r="D196" s="65"/>
      <c r="E196" s="65"/>
      <c r="F196" s="84"/>
      <c r="G196" s="63"/>
      <c r="H196" s="78"/>
      <c r="I196" s="63"/>
      <c r="J196" s="65"/>
      <c r="K196" s="65"/>
      <c r="L196" s="65"/>
      <c r="M196" s="65"/>
      <c r="N196" s="65"/>
      <c r="O196" s="87"/>
      <c r="P196" s="78"/>
      <c r="Q196" s="64"/>
      <c r="R196" s="87"/>
      <c r="S196" s="87"/>
      <c r="T196" s="63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87"/>
      <c r="AL196" s="87"/>
      <c r="AM196" s="57"/>
      <c r="AN196" s="65"/>
      <c r="AO196" s="65"/>
      <c r="AP196" s="65"/>
      <c r="AQ196" s="65"/>
      <c r="AR196" s="65"/>
      <c r="AS196" s="65"/>
      <c r="AT196" s="65"/>
      <c r="AU196" s="57"/>
      <c r="AV196" s="63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4"/>
      <c r="BS196" s="16">
        <f t="shared" si="7"/>
      </c>
      <c r="BT196" s="16">
        <f t="shared" si="8"/>
      </c>
      <c r="BU196">
        <f t="shared" si="6"/>
      </c>
      <c r="BV196" t="e">
        <f>C196&amp;#REF!</f>
        <v>#REF!</v>
      </c>
      <c r="BW196" s="87"/>
    </row>
    <row r="197" spans="1:75" ht="13.5">
      <c r="A197" s="2">
        <v>192</v>
      </c>
      <c r="B197" s="78"/>
      <c r="C197" s="84"/>
      <c r="D197" s="65"/>
      <c r="E197" s="65"/>
      <c r="F197" s="84"/>
      <c r="G197" s="63"/>
      <c r="H197" s="78"/>
      <c r="I197" s="63"/>
      <c r="J197" s="65"/>
      <c r="K197" s="65"/>
      <c r="L197" s="65"/>
      <c r="M197" s="65"/>
      <c r="N197" s="65"/>
      <c r="O197" s="87"/>
      <c r="P197" s="78"/>
      <c r="Q197" s="64"/>
      <c r="R197" s="87"/>
      <c r="S197" s="87"/>
      <c r="T197" s="63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87"/>
      <c r="AL197" s="87"/>
      <c r="AM197" s="57"/>
      <c r="AN197" s="65"/>
      <c r="AO197" s="65"/>
      <c r="AP197" s="65"/>
      <c r="AQ197" s="65"/>
      <c r="AR197" s="65"/>
      <c r="AS197" s="65"/>
      <c r="AT197" s="65"/>
      <c r="AU197" s="57"/>
      <c r="AV197" s="63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4"/>
      <c r="BS197" s="16">
        <f t="shared" si="7"/>
      </c>
      <c r="BT197" s="16">
        <f t="shared" si="8"/>
      </c>
      <c r="BU197">
        <f t="shared" si="6"/>
      </c>
      <c r="BV197" t="e">
        <f>C197&amp;#REF!</f>
        <v>#REF!</v>
      </c>
      <c r="BW197" s="87"/>
    </row>
    <row r="198" spans="1:75" ht="13.5">
      <c r="A198" s="2">
        <v>193</v>
      </c>
      <c r="B198" s="78"/>
      <c r="C198" s="84"/>
      <c r="D198" s="65"/>
      <c r="E198" s="65"/>
      <c r="F198" s="84"/>
      <c r="G198" s="63"/>
      <c r="H198" s="78"/>
      <c r="I198" s="63"/>
      <c r="J198" s="65"/>
      <c r="K198" s="65"/>
      <c r="L198" s="65"/>
      <c r="M198" s="65"/>
      <c r="N198" s="65"/>
      <c r="O198" s="87"/>
      <c r="P198" s="78"/>
      <c r="Q198" s="64"/>
      <c r="R198" s="87"/>
      <c r="S198" s="87"/>
      <c r="T198" s="63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87"/>
      <c r="AL198" s="87"/>
      <c r="AM198" s="57"/>
      <c r="AN198" s="65"/>
      <c r="AO198" s="65"/>
      <c r="AP198" s="65"/>
      <c r="AQ198" s="65"/>
      <c r="AR198" s="65"/>
      <c r="AS198" s="65"/>
      <c r="AT198" s="65"/>
      <c r="AU198" s="57"/>
      <c r="AV198" s="63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4"/>
      <c r="BS198" s="16">
        <f t="shared" si="7"/>
      </c>
      <c r="BT198" s="16">
        <f t="shared" si="8"/>
      </c>
      <c r="BU198">
        <f aca="true" t="shared" si="9" ref="BU198:BU261">C198&amp;F198</f>
      </c>
      <c r="BV198" t="e">
        <f>C198&amp;#REF!</f>
        <v>#REF!</v>
      </c>
      <c r="BW198" s="87"/>
    </row>
    <row r="199" spans="1:75" ht="13.5">
      <c r="A199" s="2">
        <v>194</v>
      </c>
      <c r="B199" s="78"/>
      <c r="C199" s="84"/>
      <c r="D199" s="65"/>
      <c r="E199" s="65"/>
      <c r="F199" s="84"/>
      <c r="G199" s="63"/>
      <c r="H199" s="78"/>
      <c r="I199" s="63"/>
      <c r="J199" s="65"/>
      <c r="K199" s="65"/>
      <c r="L199" s="65"/>
      <c r="M199" s="65"/>
      <c r="N199" s="65"/>
      <c r="O199" s="87"/>
      <c r="P199" s="78"/>
      <c r="Q199" s="64"/>
      <c r="R199" s="87"/>
      <c r="S199" s="87"/>
      <c r="T199" s="63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87"/>
      <c r="AL199" s="87"/>
      <c r="AM199" s="57"/>
      <c r="AN199" s="65"/>
      <c r="AO199" s="65"/>
      <c r="AP199" s="65"/>
      <c r="AQ199" s="65"/>
      <c r="AR199" s="65"/>
      <c r="AS199" s="65"/>
      <c r="AT199" s="65"/>
      <c r="AU199" s="57"/>
      <c r="AV199" s="63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4"/>
      <c r="BS199" s="16">
        <f aca="true" t="shared" si="10" ref="BS199:BS262">C199&amp;D199</f>
      </c>
      <c r="BT199" s="16">
        <f aca="true" t="shared" si="11" ref="BT199:BT262">C199&amp;E199</f>
      </c>
      <c r="BU199">
        <f t="shared" si="9"/>
      </c>
      <c r="BV199" t="e">
        <f>C199&amp;#REF!</f>
        <v>#REF!</v>
      </c>
      <c r="BW199" s="87"/>
    </row>
    <row r="200" spans="1:75" ht="13.5">
      <c r="A200" s="2">
        <v>195</v>
      </c>
      <c r="B200" s="78"/>
      <c r="C200" s="84"/>
      <c r="D200" s="65"/>
      <c r="E200" s="65"/>
      <c r="F200" s="84"/>
      <c r="G200" s="63"/>
      <c r="H200" s="78"/>
      <c r="I200" s="63"/>
      <c r="J200" s="65"/>
      <c r="K200" s="65"/>
      <c r="L200" s="65"/>
      <c r="M200" s="65"/>
      <c r="N200" s="65"/>
      <c r="O200" s="87"/>
      <c r="P200" s="78"/>
      <c r="Q200" s="64"/>
      <c r="R200" s="87"/>
      <c r="S200" s="87"/>
      <c r="T200" s="63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87"/>
      <c r="AL200" s="87"/>
      <c r="AM200" s="57"/>
      <c r="AN200" s="65"/>
      <c r="AO200" s="65"/>
      <c r="AP200" s="65"/>
      <c r="AQ200" s="65"/>
      <c r="AR200" s="65"/>
      <c r="AS200" s="65"/>
      <c r="AT200" s="65"/>
      <c r="AU200" s="57"/>
      <c r="AV200" s="63"/>
      <c r="AW200" s="65"/>
      <c r="AX200" s="65"/>
      <c r="AY200" s="65"/>
      <c r="AZ200" s="65"/>
      <c r="BA200" s="65"/>
      <c r="BB200" s="65"/>
      <c r="BC200" s="65"/>
      <c r="BD200" s="65"/>
      <c r="BE200" s="65"/>
      <c r="BF200" s="65"/>
      <c r="BG200" s="65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4"/>
      <c r="BS200" s="16">
        <f t="shared" si="10"/>
      </c>
      <c r="BT200" s="16">
        <f t="shared" si="11"/>
      </c>
      <c r="BU200">
        <f t="shared" si="9"/>
      </c>
      <c r="BV200" t="e">
        <f>C200&amp;#REF!</f>
        <v>#REF!</v>
      </c>
      <c r="BW200" s="87"/>
    </row>
    <row r="201" spans="1:75" ht="13.5">
      <c r="A201" s="2">
        <v>196</v>
      </c>
      <c r="B201" s="78"/>
      <c r="C201" s="84"/>
      <c r="D201" s="65"/>
      <c r="E201" s="65"/>
      <c r="F201" s="84"/>
      <c r="G201" s="63"/>
      <c r="H201" s="78"/>
      <c r="I201" s="63"/>
      <c r="J201" s="65"/>
      <c r="K201" s="65"/>
      <c r="L201" s="65"/>
      <c r="M201" s="65"/>
      <c r="N201" s="65"/>
      <c r="O201" s="87"/>
      <c r="P201" s="78"/>
      <c r="Q201" s="64"/>
      <c r="R201" s="87"/>
      <c r="S201" s="87"/>
      <c r="T201" s="63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87"/>
      <c r="AL201" s="87"/>
      <c r="AM201" s="57"/>
      <c r="AN201" s="65"/>
      <c r="AO201" s="65"/>
      <c r="AP201" s="65"/>
      <c r="AQ201" s="65"/>
      <c r="AR201" s="65"/>
      <c r="AS201" s="65"/>
      <c r="AT201" s="65"/>
      <c r="AU201" s="57"/>
      <c r="AV201" s="63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4"/>
      <c r="BS201" s="16">
        <f t="shared" si="10"/>
      </c>
      <c r="BT201" s="16">
        <f t="shared" si="11"/>
      </c>
      <c r="BU201">
        <f t="shared" si="9"/>
      </c>
      <c r="BV201" t="e">
        <f>C201&amp;#REF!</f>
        <v>#REF!</v>
      </c>
      <c r="BW201" s="87"/>
    </row>
    <row r="202" spans="1:75" ht="13.5">
      <c r="A202" s="2">
        <v>197</v>
      </c>
      <c r="B202" s="78"/>
      <c r="C202" s="84"/>
      <c r="D202" s="65"/>
      <c r="E202" s="65"/>
      <c r="F202" s="84"/>
      <c r="G202" s="63"/>
      <c r="H202" s="78"/>
      <c r="I202" s="63"/>
      <c r="J202" s="65"/>
      <c r="K202" s="65"/>
      <c r="L202" s="65"/>
      <c r="M202" s="65"/>
      <c r="N202" s="65"/>
      <c r="O202" s="87"/>
      <c r="P202" s="78"/>
      <c r="Q202" s="64"/>
      <c r="R202" s="87"/>
      <c r="S202" s="87"/>
      <c r="T202" s="63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87"/>
      <c r="AL202" s="87"/>
      <c r="AM202" s="57"/>
      <c r="AN202" s="65"/>
      <c r="AO202" s="65"/>
      <c r="AP202" s="65"/>
      <c r="AQ202" s="65"/>
      <c r="AR202" s="65"/>
      <c r="AS202" s="65"/>
      <c r="AT202" s="65"/>
      <c r="AU202" s="57"/>
      <c r="AV202" s="63"/>
      <c r="AW202" s="65"/>
      <c r="AX202" s="65"/>
      <c r="AY202" s="65"/>
      <c r="AZ202" s="65"/>
      <c r="BA202" s="65"/>
      <c r="BB202" s="65"/>
      <c r="BC202" s="65"/>
      <c r="BD202" s="65"/>
      <c r="BE202" s="65"/>
      <c r="BF202" s="65"/>
      <c r="BG202" s="65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4"/>
      <c r="BS202" s="16">
        <f t="shared" si="10"/>
      </c>
      <c r="BT202" s="16">
        <f t="shared" si="11"/>
      </c>
      <c r="BU202">
        <f t="shared" si="9"/>
      </c>
      <c r="BV202" t="e">
        <f>C202&amp;#REF!</f>
        <v>#REF!</v>
      </c>
      <c r="BW202" s="87"/>
    </row>
    <row r="203" spans="1:75" ht="13.5">
      <c r="A203" s="2">
        <v>198</v>
      </c>
      <c r="B203" s="78"/>
      <c r="C203" s="84"/>
      <c r="D203" s="65"/>
      <c r="E203" s="65"/>
      <c r="F203" s="84"/>
      <c r="G203" s="63"/>
      <c r="H203" s="78"/>
      <c r="I203" s="63"/>
      <c r="J203" s="65"/>
      <c r="K203" s="65"/>
      <c r="L203" s="65"/>
      <c r="M203" s="65"/>
      <c r="N203" s="65"/>
      <c r="O203" s="87"/>
      <c r="P203" s="78"/>
      <c r="Q203" s="64"/>
      <c r="R203" s="87"/>
      <c r="S203" s="87"/>
      <c r="T203" s="63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87"/>
      <c r="AL203" s="87"/>
      <c r="AM203" s="57"/>
      <c r="AN203" s="65"/>
      <c r="AO203" s="65"/>
      <c r="AP203" s="65"/>
      <c r="AQ203" s="65"/>
      <c r="AR203" s="65"/>
      <c r="AS203" s="65"/>
      <c r="AT203" s="65"/>
      <c r="AU203" s="57"/>
      <c r="AV203" s="63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4"/>
      <c r="BS203" s="16">
        <f t="shared" si="10"/>
      </c>
      <c r="BT203" s="16">
        <f t="shared" si="11"/>
      </c>
      <c r="BU203">
        <f t="shared" si="9"/>
      </c>
      <c r="BV203" t="e">
        <f>C203&amp;#REF!</f>
        <v>#REF!</v>
      </c>
      <c r="BW203" s="87"/>
    </row>
    <row r="204" spans="1:75" ht="13.5">
      <c r="A204" s="2">
        <v>199</v>
      </c>
      <c r="B204" s="78"/>
      <c r="C204" s="84"/>
      <c r="D204" s="65"/>
      <c r="E204" s="65"/>
      <c r="F204" s="84"/>
      <c r="G204" s="63"/>
      <c r="H204" s="78"/>
      <c r="I204" s="63"/>
      <c r="J204" s="65"/>
      <c r="K204" s="65"/>
      <c r="L204" s="65"/>
      <c r="M204" s="65"/>
      <c r="N204" s="65"/>
      <c r="O204" s="87"/>
      <c r="P204" s="78"/>
      <c r="Q204" s="64"/>
      <c r="R204" s="87"/>
      <c r="S204" s="87"/>
      <c r="T204" s="63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87"/>
      <c r="AL204" s="87"/>
      <c r="AM204" s="57"/>
      <c r="AN204" s="65"/>
      <c r="AO204" s="65"/>
      <c r="AP204" s="65"/>
      <c r="AQ204" s="65"/>
      <c r="AR204" s="65"/>
      <c r="AS204" s="65"/>
      <c r="AT204" s="65"/>
      <c r="AU204" s="57"/>
      <c r="AV204" s="63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4"/>
      <c r="BS204" s="16">
        <f t="shared" si="10"/>
      </c>
      <c r="BT204" s="16">
        <f t="shared" si="11"/>
      </c>
      <c r="BU204">
        <f t="shared" si="9"/>
      </c>
      <c r="BV204" t="e">
        <f>C204&amp;#REF!</f>
        <v>#REF!</v>
      </c>
      <c r="BW204" s="87"/>
    </row>
    <row r="205" spans="1:75" ht="13.5">
      <c r="A205" s="2">
        <v>200</v>
      </c>
      <c r="B205" s="78"/>
      <c r="C205" s="84"/>
      <c r="D205" s="65"/>
      <c r="E205" s="65"/>
      <c r="F205" s="84"/>
      <c r="G205" s="63"/>
      <c r="H205" s="78"/>
      <c r="I205" s="63"/>
      <c r="J205" s="65"/>
      <c r="K205" s="65"/>
      <c r="L205" s="65"/>
      <c r="M205" s="65"/>
      <c r="N205" s="65"/>
      <c r="O205" s="87"/>
      <c r="P205" s="78"/>
      <c r="Q205" s="64"/>
      <c r="R205" s="87"/>
      <c r="S205" s="87"/>
      <c r="T205" s="63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87"/>
      <c r="AL205" s="87"/>
      <c r="AM205" s="57"/>
      <c r="AN205" s="65"/>
      <c r="AO205" s="65"/>
      <c r="AP205" s="65"/>
      <c r="AQ205" s="65"/>
      <c r="AR205" s="65"/>
      <c r="AS205" s="65"/>
      <c r="AT205" s="65"/>
      <c r="AU205" s="57"/>
      <c r="AV205" s="63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4"/>
      <c r="BS205" s="16">
        <f t="shared" si="10"/>
      </c>
      <c r="BT205" s="16">
        <f t="shared" si="11"/>
      </c>
      <c r="BU205">
        <f t="shared" si="9"/>
      </c>
      <c r="BV205" t="e">
        <f>C205&amp;#REF!</f>
        <v>#REF!</v>
      </c>
      <c r="BW205" s="87"/>
    </row>
    <row r="206" spans="1:75" ht="13.5">
      <c r="A206" s="2">
        <v>201</v>
      </c>
      <c r="B206" s="78"/>
      <c r="C206" s="84"/>
      <c r="D206" s="65"/>
      <c r="E206" s="65"/>
      <c r="F206" s="84"/>
      <c r="G206" s="63"/>
      <c r="H206" s="78"/>
      <c r="I206" s="63"/>
      <c r="J206" s="65"/>
      <c r="K206" s="65"/>
      <c r="L206" s="65"/>
      <c r="M206" s="65"/>
      <c r="N206" s="65"/>
      <c r="O206" s="87"/>
      <c r="P206" s="78"/>
      <c r="Q206" s="64"/>
      <c r="R206" s="87"/>
      <c r="S206" s="87"/>
      <c r="T206" s="63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/>
      <c r="AG206" s="65"/>
      <c r="AH206" s="65"/>
      <c r="AI206" s="65"/>
      <c r="AJ206" s="65"/>
      <c r="AK206" s="87"/>
      <c r="AL206" s="87"/>
      <c r="AM206" s="57"/>
      <c r="AN206" s="65"/>
      <c r="AO206" s="65"/>
      <c r="AP206" s="65"/>
      <c r="AQ206" s="65"/>
      <c r="AR206" s="65"/>
      <c r="AS206" s="65"/>
      <c r="AT206" s="65"/>
      <c r="AU206" s="57"/>
      <c r="AV206" s="63"/>
      <c r="AW206" s="65"/>
      <c r="AX206" s="65"/>
      <c r="AY206" s="65"/>
      <c r="AZ206" s="65"/>
      <c r="BA206" s="65"/>
      <c r="BB206" s="65"/>
      <c r="BC206" s="65"/>
      <c r="BD206" s="65"/>
      <c r="BE206" s="65"/>
      <c r="BF206" s="65"/>
      <c r="BG206" s="65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4"/>
      <c r="BS206" s="16">
        <f t="shared" si="10"/>
      </c>
      <c r="BT206" s="16">
        <f t="shared" si="11"/>
      </c>
      <c r="BU206">
        <f t="shared" si="9"/>
      </c>
      <c r="BV206" t="e">
        <f>C206&amp;#REF!</f>
        <v>#REF!</v>
      </c>
      <c r="BW206" s="87"/>
    </row>
    <row r="207" spans="1:75" ht="13.5">
      <c r="A207" s="2">
        <v>202</v>
      </c>
      <c r="B207" s="78"/>
      <c r="C207" s="84"/>
      <c r="D207" s="65"/>
      <c r="E207" s="65"/>
      <c r="F207" s="84"/>
      <c r="G207" s="63"/>
      <c r="H207" s="78"/>
      <c r="I207" s="63"/>
      <c r="J207" s="65"/>
      <c r="K207" s="65"/>
      <c r="L207" s="65"/>
      <c r="M207" s="65"/>
      <c r="N207" s="65"/>
      <c r="O207" s="87"/>
      <c r="P207" s="78"/>
      <c r="Q207" s="64"/>
      <c r="R207" s="87"/>
      <c r="S207" s="87"/>
      <c r="T207" s="63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87"/>
      <c r="AL207" s="87"/>
      <c r="AM207" s="57"/>
      <c r="AN207" s="65"/>
      <c r="AO207" s="65"/>
      <c r="AP207" s="65"/>
      <c r="AQ207" s="65"/>
      <c r="AR207" s="65"/>
      <c r="AS207" s="65"/>
      <c r="AT207" s="65"/>
      <c r="AU207" s="57"/>
      <c r="AV207" s="63"/>
      <c r="AW207" s="65"/>
      <c r="AX207" s="65"/>
      <c r="AY207" s="65"/>
      <c r="AZ207" s="65"/>
      <c r="BA207" s="65"/>
      <c r="BB207" s="65"/>
      <c r="BC207" s="65"/>
      <c r="BD207" s="65"/>
      <c r="BE207" s="65"/>
      <c r="BF207" s="65"/>
      <c r="BG207" s="65"/>
      <c r="BH207" s="65"/>
      <c r="BI207" s="65"/>
      <c r="BJ207" s="65"/>
      <c r="BK207" s="65"/>
      <c r="BL207" s="65"/>
      <c r="BM207" s="65"/>
      <c r="BN207" s="65"/>
      <c r="BO207" s="65"/>
      <c r="BP207" s="65"/>
      <c r="BQ207" s="65"/>
      <c r="BR207" s="64"/>
      <c r="BS207" s="16">
        <f t="shared" si="10"/>
      </c>
      <c r="BT207" s="16">
        <f t="shared" si="11"/>
      </c>
      <c r="BU207">
        <f t="shared" si="9"/>
      </c>
      <c r="BV207" t="e">
        <f>C207&amp;#REF!</f>
        <v>#REF!</v>
      </c>
      <c r="BW207" s="87"/>
    </row>
    <row r="208" spans="1:75" ht="13.5">
      <c r="A208" s="2">
        <v>203</v>
      </c>
      <c r="B208" s="78"/>
      <c r="C208" s="84"/>
      <c r="D208" s="65"/>
      <c r="E208" s="65"/>
      <c r="F208" s="84"/>
      <c r="G208" s="63"/>
      <c r="H208" s="78"/>
      <c r="I208" s="63"/>
      <c r="J208" s="65"/>
      <c r="K208" s="65"/>
      <c r="L208" s="65"/>
      <c r="M208" s="65"/>
      <c r="N208" s="65"/>
      <c r="O208" s="87"/>
      <c r="P208" s="78"/>
      <c r="Q208" s="64"/>
      <c r="R208" s="87"/>
      <c r="S208" s="87"/>
      <c r="T208" s="63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87"/>
      <c r="AL208" s="87"/>
      <c r="AM208" s="57"/>
      <c r="AN208" s="65"/>
      <c r="AO208" s="65"/>
      <c r="AP208" s="65"/>
      <c r="AQ208" s="65"/>
      <c r="AR208" s="65"/>
      <c r="AS208" s="65"/>
      <c r="AT208" s="65"/>
      <c r="AU208" s="57"/>
      <c r="AV208" s="63"/>
      <c r="AW208" s="65"/>
      <c r="AX208" s="65"/>
      <c r="AY208" s="65"/>
      <c r="AZ208" s="65"/>
      <c r="BA208" s="65"/>
      <c r="BB208" s="65"/>
      <c r="BC208" s="65"/>
      <c r="BD208" s="65"/>
      <c r="BE208" s="65"/>
      <c r="BF208" s="65"/>
      <c r="BG208" s="65"/>
      <c r="BH208" s="65"/>
      <c r="BI208" s="65"/>
      <c r="BJ208" s="65"/>
      <c r="BK208" s="65"/>
      <c r="BL208" s="65"/>
      <c r="BM208" s="65"/>
      <c r="BN208" s="65"/>
      <c r="BO208" s="65"/>
      <c r="BP208" s="65"/>
      <c r="BQ208" s="65"/>
      <c r="BR208" s="64"/>
      <c r="BS208" s="16">
        <f t="shared" si="10"/>
      </c>
      <c r="BT208" s="16">
        <f t="shared" si="11"/>
      </c>
      <c r="BU208">
        <f t="shared" si="9"/>
      </c>
      <c r="BV208" t="e">
        <f>C208&amp;#REF!</f>
        <v>#REF!</v>
      </c>
      <c r="BW208" s="87"/>
    </row>
    <row r="209" spans="1:75" ht="13.5">
      <c r="A209" s="2">
        <v>204</v>
      </c>
      <c r="B209" s="78"/>
      <c r="C209" s="84"/>
      <c r="D209" s="65"/>
      <c r="E209" s="65"/>
      <c r="F209" s="84"/>
      <c r="G209" s="63"/>
      <c r="H209" s="78"/>
      <c r="I209" s="63"/>
      <c r="J209" s="65"/>
      <c r="K209" s="65"/>
      <c r="L209" s="65"/>
      <c r="M209" s="65"/>
      <c r="N209" s="65"/>
      <c r="O209" s="87"/>
      <c r="P209" s="78"/>
      <c r="Q209" s="64"/>
      <c r="R209" s="87"/>
      <c r="S209" s="87"/>
      <c r="T209" s="63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87"/>
      <c r="AL209" s="87"/>
      <c r="AM209" s="57"/>
      <c r="AN209" s="65"/>
      <c r="AO209" s="65"/>
      <c r="AP209" s="65"/>
      <c r="AQ209" s="65"/>
      <c r="AR209" s="65"/>
      <c r="AS209" s="65"/>
      <c r="AT209" s="65"/>
      <c r="AU209" s="57"/>
      <c r="AV209" s="63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  <c r="BM209" s="65"/>
      <c r="BN209" s="65"/>
      <c r="BO209" s="65"/>
      <c r="BP209" s="65"/>
      <c r="BQ209" s="65"/>
      <c r="BR209" s="64"/>
      <c r="BS209" s="16">
        <f t="shared" si="10"/>
      </c>
      <c r="BT209" s="16">
        <f t="shared" si="11"/>
      </c>
      <c r="BU209">
        <f t="shared" si="9"/>
      </c>
      <c r="BV209" t="e">
        <f>C209&amp;#REF!</f>
        <v>#REF!</v>
      </c>
      <c r="BW209" s="87"/>
    </row>
    <row r="210" spans="1:75" ht="13.5">
      <c r="A210" s="2">
        <v>205</v>
      </c>
      <c r="B210" s="78"/>
      <c r="C210" s="84"/>
      <c r="D210" s="65"/>
      <c r="E210" s="65"/>
      <c r="F210" s="84"/>
      <c r="G210" s="63"/>
      <c r="H210" s="78"/>
      <c r="I210" s="63"/>
      <c r="J210" s="65"/>
      <c r="K210" s="65"/>
      <c r="L210" s="65"/>
      <c r="M210" s="65"/>
      <c r="N210" s="65"/>
      <c r="O210" s="87"/>
      <c r="P210" s="78"/>
      <c r="Q210" s="64"/>
      <c r="R210" s="87"/>
      <c r="S210" s="87"/>
      <c r="T210" s="63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87"/>
      <c r="AL210" s="87"/>
      <c r="AM210" s="57"/>
      <c r="AN210" s="65"/>
      <c r="AO210" s="65"/>
      <c r="AP210" s="65"/>
      <c r="AQ210" s="65"/>
      <c r="AR210" s="65"/>
      <c r="AS210" s="65"/>
      <c r="AT210" s="65"/>
      <c r="AU210" s="57"/>
      <c r="AV210" s="63"/>
      <c r="AW210" s="65"/>
      <c r="AX210" s="65"/>
      <c r="AY210" s="65"/>
      <c r="AZ210" s="65"/>
      <c r="BA210" s="65"/>
      <c r="BB210" s="65"/>
      <c r="BC210" s="65"/>
      <c r="BD210" s="65"/>
      <c r="BE210" s="65"/>
      <c r="BF210" s="65"/>
      <c r="BG210" s="65"/>
      <c r="BH210" s="65"/>
      <c r="BI210" s="65"/>
      <c r="BJ210" s="65"/>
      <c r="BK210" s="65"/>
      <c r="BL210" s="65"/>
      <c r="BM210" s="65"/>
      <c r="BN210" s="65"/>
      <c r="BO210" s="65"/>
      <c r="BP210" s="65"/>
      <c r="BQ210" s="65"/>
      <c r="BR210" s="64"/>
      <c r="BS210" s="16">
        <f t="shared" si="10"/>
      </c>
      <c r="BT210" s="16">
        <f t="shared" si="11"/>
      </c>
      <c r="BU210">
        <f t="shared" si="9"/>
      </c>
      <c r="BV210" t="e">
        <f>C210&amp;#REF!</f>
        <v>#REF!</v>
      </c>
      <c r="BW210" s="87"/>
    </row>
    <row r="211" spans="1:75" ht="13.5">
      <c r="A211" s="2">
        <v>206</v>
      </c>
      <c r="B211" s="78"/>
      <c r="C211" s="84"/>
      <c r="D211" s="65"/>
      <c r="E211" s="65"/>
      <c r="F211" s="84"/>
      <c r="G211" s="63"/>
      <c r="H211" s="78"/>
      <c r="I211" s="63"/>
      <c r="J211" s="65"/>
      <c r="K211" s="65"/>
      <c r="L211" s="65"/>
      <c r="M211" s="65"/>
      <c r="N211" s="65"/>
      <c r="O211" s="87"/>
      <c r="P211" s="78"/>
      <c r="Q211" s="64"/>
      <c r="R211" s="87"/>
      <c r="S211" s="87"/>
      <c r="T211" s="63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87"/>
      <c r="AL211" s="87"/>
      <c r="AM211" s="57"/>
      <c r="AN211" s="65"/>
      <c r="AO211" s="65"/>
      <c r="AP211" s="65"/>
      <c r="AQ211" s="65"/>
      <c r="AR211" s="65"/>
      <c r="AS211" s="65"/>
      <c r="AT211" s="65"/>
      <c r="AU211" s="57"/>
      <c r="AV211" s="63"/>
      <c r="AW211" s="65"/>
      <c r="AX211" s="65"/>
      <c r="AY211" s="65"/>
      <c r="AZ211" s="65"/>
      <c r="BA211" s="65"/>
      <c r="BB211" s="65"/>
      <c r="BC211" s="65"/>
      <c r="BD211" s="65"/>
      <c r="BE211" s="65"/>
      <c r="BF211" s="65"/>
      <c r="BG211" s="65"/>
      <c r="BH211" s="65"/>
      <c r="BI211" s="65"/>
      <c r="BJ211" s="65"/>
      <c r="BK211" s="65"/>
      <c r="BL211" s="65"/>
      <c r="BM211" s="65"/>
      <c r="BN211" s="65"/>
      <c r="BO211" s="65"/>
      <c r="BP211" s="65"/>
      <c r="BQ211" s="65"/>
      <c r="BR211" s="64"/>
      <c r="BS211" s="16">
        <f t="shared" si="10"/>
      </c>
      <c r="BT211" s="16">
        <f t="shared" si="11"/>
      </c>
      <c r="BU211">
        <f t="shared" si="9"/>
      </c>
      <c r="BV211" t="e">
        <f>C211&amp;#REF!</f>
        <v>#REF!</v>
      </c>
      <c r="BW211" s="87"/>
    </row>
    <row r="212" spans="1:75" ht="13.5">
      <c r="A212" s="2">
        <v>207</v>
      </c>
      <c r="B212" s="78"/>
      <c r="C212" s="84"/>
      <c r="D212" s="65"/>
      <c r="E212" s="65"/>
      <c r="F212" s="84"/>
      <c r="G212" s="63"/>
      <c r="H212" s="78"/>
      <c r="I212" s="63"/>
      <c r="J212" s="65"/>
      <c r="K212" s="65"/>
      <c r="L212" s="65"/>
      <c r="M212" s="65"/>
      <c r="N212" s="65"/>
      <c r="O212" s="87"/>
      <c r="P212" s="78"/>
      <c r="Q212" s="64"/>
      <c r="R212" s="87"/>
      <c r="S212" s="87"/>
      <c r="T212" s="63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87"/>
      <c r="AL212" s="87"/>
      <c r="AM212" s="57"/>
      <c r="AN212" s="65"/>
      <c r="AO212" s="65"/>
      <c r="AP212" s="65"/>
      <c r="AQ212" s="65"/>
      <c r="AR212" s="65"/>
      <c r="AS212" s="65"/>
      <c r="AT212" s="65"/>
      <c r="AU212" s="57"/>
      <c r="AV212" s="63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4"/>
      <c r="BS212" s="16">
        <f t="shared" si="10"/>
      </c>
      <c r="BT212" s="16">
        <f t="shared" si="11"/>
      </c>
      <c r="BU212">
        <f t="shared" si="9"/>
      </c>
      <c r="BV212" t="e">
        <f>C212&amp;#REF!</f>
        <v>#REF!</v>
      </c>
      <c r="BW212" s="87"/>
    </row>
    <row r="213" spans="1:75" ht="13.5">
      <c r="A213" s="2">
        <v>208</v>
      </c>
      <c r="B213" s="78"/>
      <c r="C213" s="84"/>
      <c r="D213" s="65"/>
      <c r="E213" s="65"/>
      <c r="F213" s="84"/>
      <c r="G213" s="63"/>
      <c r="H213" s="78"/>
      <c r="I213" s="63"/>
      <c r="J213" s="65"/>
      <c r="K213" s="65"/>
      <c r="L213" s="65"/>
      <c r="M213" s="65"/>
      <c r="N213" s="65"/>
      <c r="O213" s="87"/>
      <c r="P213" s="78"/>
      <c r="Q213" s="64"/>
      <c r="R213" s="87"/>
      <c r="S213" s="87"/>
      <c r="T213" s="63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87"/>
      <c r="AL213" s="87"/>
      <c r="AM213" s="57"/>
      <c r="AN213" s="65"/>
      <c r="AO213" s="65"/>
      <c r="AP213" s="65"/>
      <c r="AQ213" s="65"/>
      <c r="AR213" s="65"/>
      <c r="AS213" s="65"/>
      <c r="AT213" s="65"/>
      <c r="AU213" s="57"/>
      <c r="AV213" s="63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4"/>
      <c r="BS213" s="16">
        <f t="shared" si="10"/>
      </c>
      <c r="BT213" s="16">
        <f t="shared" si="11"/>
      </c>
      <c r="BU213">
        <f t="shared" si="9"/>
      </c>
      <c r="BV213" t="e">
        <f>C213&amp;#REF!</f>
        <v>#REF!</v>
      </c>
      <c r="BW213" s="87"/>
    </row>
    <row r="214" spans="1:75" ht="13.5">
      <c r="A214" s="2">
        <v>209</v>
      </c>
      <c r="B214" s="78"/>
      <c r="C214" s="84"/>
      <c r="D214" s="65"/>
      <c r="E214" s="65"/>
      <c r="F214" s="84"/>
      <c r="G214" s="63"/>
      <c r="H214" s="78"/>
      <c r="I214" s="63"/>
      <c r="J214" s="65"/>
      <c r="K214" s="65"/>
      <c r="L214" s="65"/>
      <c r="M214" s="65"/>
      <c r="N214" s="65"/>
      <c r="O214" s="87"/>
      <c r="P214" s="78"/>
      <c r="Q214" s="64"/>
      <c r="R214" s="87"/>
      <c r="S214" s="87"/>
      <c r="T214" s="63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87"/>
      <c r="AL214" s="87"/>
      <c r="AM214" s="57"/>
      <c r="AN214" s="65"/>
      <c r="AO214" s="65"/>
      <c r="AP214" s="65"/>
      <c r="AQ214" s="65"/>
      <c r="AR214" s="65"/>
      <c r="AS214" s="65"/>
      <c r="AT214" s="65"/>
      <c r="AU214" s="57"/>
      <c r="AV214" s="63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4"/>
      <c r="BS214" s="16">
        <f t="shared" si="10"/>
      </c>
      <c r="BT214" s="16">
        <f t="shared" si="11"/>
      </c>
      <c r="BU214">
        <f t="shared" si="9"/>
      </c>
      <c r="BV214" t="e">
        <f>C214&amp;#REF!</f>
        <v>#REF!</v>
      </c>
      <c r="BW214" s="87"/>
    </row>
    <row r="215" spans="1:75" ht="13.5">
      <c r="A215" s="2">
        <v>210</v>
      </c>
      <c r="B215" s="78"/>
      <c r="C215" s="84"/>
      <c r="D215" s="65"/>
      <c r="E215" s="65"/>
      <c r="F215" s="84"/>
      <c r="G215" s="63"/>
      <c r="H215" s="78"/>
      <c r="I215" s="63"/>
      <c r="J215" s="65"/>
      <c r="K215" s="65"/>
      <c r="L215" s="65"/>
      <c r="M215" s="65"/>
      <c r="N215" s="65"/>
      <c r="O215" s="87"/>
      <c r="P215" s="78"/>
      <c r="Q215" s="64"/>
      <c r="R215" s="87"/>
      <c r="S215" s="87"/>
      <c r="T215" s="63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87"/>
      <c r="AL215" s="87"/>
      <c r="AM215" s="57"/>
      <c r="AN215" s="65"/>
      <c r="AO215" s="65"/>
      <c r="AP215" s="65"/>
      <c r="AQ215" s="65"/>
      <c r="AR215" s="65"/>
      <c r="AS215" s="65"/>
      <c r="AT215" s="65"/>
      <c r="AU215" s="57"/>
      <c r="AV215" s="63"/>
      <c r="AW215" s="65"/>
      <c r="AX215" s="65"/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4"/>
      <c r="BS215" s="16">
        <f t="shared" si="10"/>
      </c>
      <c r="BT215" s="16">
        <f t="shared" si="11"/>
      </c>
      <c r="BU215">
        <f t="shared" si="9"/>
      </c>
      <c r="BV215" t="e">
        <f>C215&amp;#REF!</f>
        <v>#REF!</v>
      </c>
      <c r="BW215" s="87"/>
    </row>
    <row r="216" spans="1:75" ht="13.5">
      <c r="A216" s="2">
        <v>211</v>
      </c>
      <c r="B216" s="78"/>
      <c r="C216" s="84"/>
      <c r="D216" s="65"/>
      <c r="E216" s="65"/>
      <c r="F216" s="84"/>
      <c r="G216" s="63"/>
      <c r="H216" s="78"/>
      <c r="I216" s="63"/>
      <c r="J216" s="65"/>
      <c r="K216" s="65"/>
      <c r="L216" s="65"/>
      <c r="M216" s="65"/>
      <c r="N216" s="65"/>
      <c r="O216" s="87"/>
      <c r="P216" s="78"/>
      <c r="Q216" s="64"/>
      <c r="R216" s="87"/>
      <c r="S216" s="87"/>
      <c r="T216" s="63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87"/>
      <c r="AL216" s="87"/>
      <c r="AM216" s="57"/>
      <c r="AN216" s="65"/>
      <c r="AO216" s="65"/>
      <c r="AP216" s="65"/>
      <c r="AQ216" s="65"/>
      <c r="AR216" s="65"/>
      <c r="AS216" s="65"/>
      <c r="AT216" s="65"/>
      <c r="AU216" s="57"/>
      <c r="AV216" s="63"/>
      <c r="AW216" s="65"/>
      <c r="AX216" s="65"/>
      <c r="AY216" s="65"/>
      <c r="AZ216" s="65"/>
      <c r="BA216" s="65"/>
      <c r="BB216" s="65"/>
      <c r="BC216" s="65"/>
      <c r="BD216" s="65"/>
      <c r="BE216" s="65"/>
      <c r="BF216" s="65"/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4"/>
      <c r="BS216" s="16">
        <f t="shared" si="10"/>
      </c>
      <c r="BT216" s="16">
        <f t="shared" si="11"/>
      </c>
      <c r="BU216">
        <f t="shared" si="9"/>
      </c>
      <c r="BV216" t="e">
        <f>C216&amp;#REF!</f>
        <v>#REF!</v>
      </c>
      <c r="BW216" s="87"/>
    </row>
    <row r="217" spans="1:75" ht="13.5">
      <c r="A217" s="2">
        <v>212</v>
      </c>
      <c r="B217" s="78"/>
      <c r="C217" s="84"/>
      <c r="D217" s="65"/>
      <c r="E217" s="65"/>
      <c r="F217" s="84"/>
      <c r="G217" s="63"/>
      <c r="H217" s="78"/>
      <c r="I217" s="63"/>
      <c r="J217" s="65"/>
      <c r="K217" s="65"/>
      <c r="L217" s="65"/>
      <c r="M217" s="65"/>
      <c r="N217" s="65"/>
      <c r="O217" s="87"/>
      <c r="P217" s="78"/>
      <c r="Q217" s="64"/>
      <c r="R217" s="87"/>
      <c r="S217" s="87"/>
      <c r="T217" s="63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87"/>
      <c r="AL217" s="87"/>
      <c r="AM217" s="57"/>
      <c r="AN217" s="65"/>
      <c r="AO217" s="65"/>
      <c r="AP217" s="65"/>
      <c r="AQ217" s="65"/>
      <c r="AR217" s="65"/>
      <c r="AS217" s="65"/>
      <c r="AT217" s="65"/>
      <c r="AU217" s="57"/>
      <c r="AV217" s="63"/>
      <c r="AW217" s="65"/>
      <c r="AX217" s="65"/>
      <c r="AY217" s="65"/>
      <c r="AZ217" s="65"/>
      <c r="BA217" s="65"/>
      <c r="BB217" s="65"/>
      <c r="BC217" s="65"/>
      <c r="BD217" s="65"/>
      <c r="BE217" s="65"/>
      <c r="BF217" s="65"/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4"/>
      <c r="BS217" s="16">
        <f t="shared" si="10"/>
      </c>
      <c r="BT217" s="16">
        <f t="shared" si="11"/>
      </c>
      <c r="BU217">
        <f t="shared" si="9"/>
      </c>
      <c r="BV217" t="e">
        <f>C217&amp;#REF!</f>
        <v>#REF!</v>
      </c>
      <c r="BW217" s="87"/>
    </row>
    <row r="218" spans="1:75" ht="13.5">
      <c r="A218" s="2">
        <v>213</v>
      </c>
      <c r="B218" s="78"/>
      <c r="C218" s="84"/>
      <c r="D218" s="65"/>
      <c r="E218" s="65"/>
      <c r="F218" s="84"/>
      <c r="G218" s="63"/>
      <c r="H218" s="78"/>
      <c r="I218" s="63"/>
      <c r="J218" s="65"/>
      <c r="K218" s="65"/>
      <c r="L218" s="65"/>
      <c r="M218" s="65"/>
      <c r="N218" s="65"/>
      <c r="O218" s="87"/>
      <c r="P218" s="78"/>
      <c r="Q218" s="64"/>
      <c r="R218" s="87"/>
      <c r="S218" s="87"/>
      <c r="T218" s="63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87"/>
      <c r="AL218" s="87"/>
      <c r="AM218" s="57"/>
      <c r="AN218" s="65"/>
      <c r="AO218" s="65"/>
      <c r="AP218" s="65"/>
      <c r="AQ218" s="65"/>
      <c r="AR218" s="65"/>
      <c r="AS218" s="65"/>
      <c r="AT218" s="65"/>
      <c r="AU218" s="57"/>
      <c r="AV218" s="63"/>
      <c r="AW218" s="65"/>
      <c r="AX218" s="65"/>
      <c r="AY218" s="65"/>
      <c r="AZ218" s="65"/>
      <c r="BA218" s="65"/>
      <c r="BB218" s="65"/>
      <c r="BC218" s="65"/>
      <c r="BD218" s="65"/>
      <c r="BE218" s="65"/>
      <c r="BF218" s="65"/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4"/>
      <c r="BS218" s="16">
        <f t="shared" si="10"/>
      </c>
      <c r="BT218" s="16">
        <f t="shared" si="11"/>
      </c>
      <c r="BU218">
        <f t="shared" si="9"/>
      </c>
      <c r="BV218" t="e">
        <f>C218&amp;#REF!</f>
        <v>#REF!</v>
      </c>
      <c r="BW218" s="87"/>
    </row>
    <row r="219" spans="1:75" ht="13.5">
      <c r="A219" s="2">
        <v>214</v>
      </c>
      <c r="B219" s="78"/>
      <c r="C219" s="84"/>
      <c r="D219" s="65"/>
      <c r="E219" s="65"/>
      <c r="F219" s="84"/>
      <c r="G219" s="63"/>
      <c r="H219" s="78"/>
      <c r="I219" s="63"/>
      <c r="J219" s="65"/>
      <c r="K219" s="65"/>
      <c r="L219" s="65"/>
      <c r="M219" s="65"/>
      <c r="N219" s="65"/>
      <c r="O219" s="87"/>
      <c r="P219" s="78"/>
      <c r="Q219" s="64"/>
      <c r="R219" s="87"/>
      <c r="S219" s="87"/>
      <c r="T219" s="63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87"/>
      <c r="AL219" s="87"/>
      <c r="AM219" s="57"/>
      <c r="AN219" s="65"/>
      <c r="AO219" s="65"/>
      <c r="AP219" s="65"/>
      <c r="AQ219" s="65"/>
      <c r="AR219" s="65"/>
      <c r="AS219" s="65"/>
      <c r="AT219" s="65"/>
      <c r="AU219" s="57"/>
      <c r="AV219" s="63"/>
      <c r="AW219" s="65"/>
      <c r="AX219" s="65"/>
      <c r="AY219" s="65"/>
      <c r="AZ219" s="65"/>
      <c r="BA219" s="65"/>
      <c r="BB219" s="65"/>
      <c r="BC219" s="65"/>
      <c r="BD219" s="65"/>
      <c r="BE219" s="65"/>
      <c r="BF219" s="65"/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4"/>
      <c r="BS219" s="16">
        <f t="shared" si="10"/>
      </c>
      <c r="BT219" s="16">
        <f t="shared" si="11"/>
      </c>
      <c r="BU219">
        <f t="shared" si="9"/>
      </c>
      <c r="BV219" t="e">
        <f>C219&amp;#REF!</f>
        <v>#REF!</v>
      </c>
      <c r="BW219" s="87"/>
    </row>
    <row r="220" spans="1:75" ht="13.5">
      <c r="A220" s="2">
        <v>215</v>
      </c>
      <c r="B220" s="78"/>
      <c r="C220" s="84"/>
      <c r="D220" s="65"/>
      <c r="E220" s="65"/>
      <c r="F220" s="84"/>
      <c r="G220" s="63"/>
      <c r="H220" s="78"/>
      <c r="I220" s="63"/>
      <c r="J220" s="65"/>
      <c r="K220" s="65"/>
      <c r="L220" s="65"/>
      <c r="M220" s="65"/>
      <c r="N220" s="65"/>
      <c r="O220" s="87"/>
      <c r="P220" s="78"/>
      <c r="Q220" s="64"/>
      <c r="R220" s="87"/>
      <c r="S220" s="87"/>
      <c r="T220" s="63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87"/>
      <c r="AL220" s="87"/>
      <c r="AM220" s="57"/>
      <c r="AN220" s="65"/>
      <c r="AO220" s="65"/>
      <c r="AP220" s="65"/>
      <c r="AQ220" s="65"/>
      <c r="AR220" s="65"/>
      <c r="AS220" s="65"/>
      <c r="AT220" s="65"/>
      <c r="AU220" s="57"/>
      <c r="AV220" s="63"/>
      <c r="AW220" s="65"/>
      <c r="AX220" s="65"/>
      <c r="AY220" s="65"/>
      <c r="AZ220" s="65"/>
      <c r="BA220" s="65"/>
      <c r="BB220" s="65"/>
      <c r="BC220" s="65"/>
      <c r="BD220" s="65"/>
      <c r="BE220" s="65"/>
      <c r="BF220" s="65"/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4"/>
      <c r="BS220" s="16">
        <f t="shared" si="10"/>
      </c>
      <c r="BT220" s="16">
        <f t="shared" si="11"/>
      </c>
      <c r="BU220">
        <f t="shared" si="9"/>
      </c>
      <c r="BV220" t="e">
        <f>C220&amp;#REF!</f>
        <v>#REF!</v>
      </c>
      <c r="BW220" s="87"/>
    </row>
    <row r="221" spans="1:75" ht="13.5">
      <c r="A221" s="2">
        <v>216</v>
      </c>
      <c r="B221" s="78"/>
      <c r="C221" s="84"/>
      <c r="D221" s="65"/>
      <c r="E221" s="65"/>
      <c r="F221" s="84"/>
      <c r="G221" s="63"/>
      <c r="H221" s="78"/>
      <c r="I221" s="63"/>
      <c r="J221" s="65"/>
      <c r="K221" s="65"/>
      <c r="L221" s="65"/>
      <c r="M221" s="65"/>
      <c r="N221" s="65"/>
      <c r="O221" s="87"/>
      <c r="P221" s="78"/>
      <c r="Q221" s="64"/>
      <c r="R221" s="87"/>
      <c r="S221" s="87"/>
      <c r="T221" s="63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87"/>
      <c r="AL221" s="87"/>
      <c r="AM221" s="57"/>
      <c r="AN221" s="65"/>
      <c r="AO221" s="65"/>
      <c r="AP221" s="65"/>
      <c r="AQ221" s="65"/>
      <c r="AR221" s="65"/>
      <c r="AS221" s="65"/>
      <c r="AT221" s="65"/>
      <c r="AU221" s="57"/>
      <c r="AV221" s="63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4"/>
      <c r="BS221" s="16">
        <f t="shared" si="10"/>
      </c>
      <c r="BT221" s="16">
        <f t="shared" si="11"/>
      </c>
      <c r="BU221">
        <f t="shared" si="9"/>
      </c>
      <c r="BV221" t="e">
        <f>C221&amp;#REF!</f>
        <v>#REF!</v>
      </c>
      <c r="BW221" s="87"/>
    </row>
    <row r="222" spans="1:75" ht="13.5">
      <c r="A222" s="2">
        <v>217</v>
      </c>
      <c r="B222" s="78"/>
      <c r="C222" s="84"/>
      <c r="D222" s="65"/>
      <c r="E222" s="65"/>
      <c r="F222" s="84"/>
      <c r="G222" s="63"/>
      <c r="H222" s="78"/>
      <c r="I222" s="63"/>
      <c r="J222" s="65"/>
      <c r="K222" s="65"/>
      <c r="L222" s="65"/>
      <c r="M222" s="65"/>
      <c r="N222" s="65"/>
      <c r="O222" s="87"/>
      <c r="P222" s="78"/>
      <c r="Q222" s="64"/>
      <c r="R222" s="87"/>
      <c r="S222" s="87"/>
      <c r="T222" s="63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87"/>
      <c r="AL222" s="87"/>
      <c r="AM222" s="57"/>
      <c r="AN222" s="65"/>
      <c r="AO222" s="65"/>
      <c r="AP222" s="65"/>
      <c r="AQ222" s="65"/>
      <c r="AR222" s="65"/>
      <c r="AS222" s="65"/>
      <c r="AT222" s="65"/>
      <c r="AU222" s="57"/>
      <c r="AV222" s="63"/>
      <c r="AW222" s="65"/>
      <c r="AX222" s="65"/>
      <c r="AY222" s="65"/>
      <c r="AZ222" s="65"/>
      <c r="BA222" s="65"/>
      <c r="BB222" s="65"/>
      <c r="BC222" s="65"/>
      <c r="BD222" s="65"/>
      <c r="BE222" s="65"/>
      <c r="BF222" s="65"/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4"/>
      <c r="BS222" s="16">
        <f t="shared" si="10"/>
      </c>
      <c r="BT222" s="16">
        <f t="shared" si="11"/>
      </c>
      <c r="BU222">
        <f t="shared" si="9"/>
      </c>
      <c r="BV222" t="e">
        <f>C222&amp;#REF!</f>
        <v>#REF!</v>
      </c>
      <c r="BW222" s="87"/>
    </row>
    <row r="223" spans="1:75" ht="13.5">
      <c r="A223" s="2">
        <v>218</v>
      </c>
      <c r="B223" s="78"/>
      <c r="C223" s="84"/>
      <c r="D223" s="65"/>
      <c r="E223" s="65"/>
      <c r="F223" s="84"/>
      <c r="G223" s="63"/>
      <c r="H223" s="78"/>
      <c r="I223" s="63"/>
      <c r="J223" s="65"/>
      <c r="K223" s="65"/>
      <c r="L223" s="65"/>
      <c r="M223" s="65"/>
      <c r="N223" s="65"/>
      <c r="O223" s="87"/>
      <c r="P223" s="78"/>
      <c r="Q223" s="64"/>
      <c r="R223" s="87"/>
      <c r="S223" s="87"/>
      <c r="T223" s="63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87"/>
      <c r="AL223" s="87"/>
      <c r="AM223" s="57"/>
      <c r="AN223" s="65"/>
      <c r="AO223" s="65"/>
      <c r="AP223" s="65"/>
      <c r="AQ223" s="65"/>
      <c r="AR223" s="65"/>
      <c r="AS223" s="65"/>
      <c r="AT223" s="65"/>
      <c r="AU223" s="57"/>
      <c r="AV223" s="63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4"/>
      <c r="BS223" s="16">
        <f t="shared" si="10"/>
      </c>
      <c r="BT223" s="16">
        <f t="shared" si="11"/>
      </c>
      <c r="BU223">
        <f t="shared" si="9"/>
      </c>
      <c r="BV223" t="e">
        <f>C223&amp;#REF!</f>
        <v>#REF!</v>
      </c>
      <c r="BW223" s="87"/>
    </row>
    <row r="224" spans="1:75" ht="13.5">
      <c r="A224" s="2">
        <v>219</v>
      </c>
      <c r="B224" s="78"/>
      <c r="C224" s="84"/>
      <c r="D224" s="65"/>
      <c r="E224" s="65"/>
      <c r="F224" s="84"/>
      <c r="G224" s="63"/>
      <c r="H224" s="78"/>
      <c r="I224" s="63"/>
      <c r="J224" s="65"/>
      <c r="K224" s="65"/>
      <c r="L224" s="65"/>
      <c r="M224" s="65"/>
      <c r="N224" s="65"/>
      <c r="O224" s="87"/>
      <c r="P224" s="78"/>
      <c r="Q224" s="64"/>
      <c r="R224" s="87"/>
      <c r="S224" s="87"/>
      <c r="T224" s="63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87"/>
      <c r="AL224" s="87"/>
      <c r="AM224" s="57"/>
      <c r="AN224" s="65"/>
      <c r="AO224" s="65"/>
      <c r="AP224" s="65"/>
      <c r="AQ224" s="65"/>
      <c r="AR224" s="65"/>
      <c r="AS224" s="65"/>
      <c r="AT224" s="65"/>
      <c r="AU224" s="57"/>
      <c r="AV224" s="63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4"/>
      <c r="BS224" s="16">
        <f t="shared" si="10"/>
      </c>
      <c r="BT224" s="16">
        <f t="shared" si="11"/>
      </c>
      <c r="BU224">
        <f t="shared" si="9"/>
      </c>
      <c r="BV224" t="e">
        <f>C224&amp;#REF!</f>
        <v>#REF!</v>
      </c>
      <c r="BW224" s="87"/>
    </row>
    <row r="225" spans="1:75" ht="13.5">
      <c r="A225" s="2">
        <v>220</v>
      </c>
      <c r="B225" s="78"/>
      <c r="C225" s="84"/>
      <c r="D225" s="65"/>
      <c r="E225" s="65"/>
      <c r="F225" s="84"/>
      <c r="G225" s="63"/>
      <c r="H225" s="78"/>
      <c r="I225" s="63"/>
      <c r="J225" s="65"/>
      <c r="K225" s="65"/>
      <c r="L225" s="65"/>
      <c r="M225" s="65"/>
      <c r="N225" s="65"/>
      <c r="O225" s="87"/>
      <c r="P225" s="78"/>
      <c r="Q225" s="64"/>
      <c r="R225" s="87"/>
      <c r="S225" s="87"/>
      <c r="T225" s="63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87"/>
      <c r="AL225" s="87"/>
      <c r="AM225" s="57"/>
      <c r="AN225" s="65"/>
      <c r="AO225" s="65"/>
      <c r="AP225" s="65"/>
      <c r="AQ225" s="65"/>
      <c r="AR225" s="65"/>
      <c r="AS225" s="65"/>
      <c r="AT225" s="65"/>
      <c r="AU225" s="57"/>
      <c r="AV225" s="63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4"/>
      <c r="BS225" s="16">
        <f t="shared" si="10"/>
      </c>
      <c r="BT225" s="16">
        <f t="shared" si="11"/>
      </c>
      <c r="BU225">
        <f t="shared" si="9"/>
      </c>
      <c r="BV225" t="e">
        <f>C225&amp;#REF!</f>
        <v>#REF!</v>
      </c>
      <c r="BW225" s="87"/>
    </row>
    <row r="226" spans="1:75" ht="13.5">
      <c r="A226" s="2">
        <v>221</v>
      </c>
      <c r="B226" s="78"/>
      <c r="C226" s="84"/>
      <c r="D226" s="65"/>
      <c r="E226" s="65"/>
      <c r="F226" s="84"/>
      <c r="G226" s="63"/>
      <c r="H226" s="78"/>
      <c r="I226" s="63"/>
      <c r="J226" s="65"/>
      <c r="K226" s="65"/>
      <c r="L226" s="65"/>
      <c r="M226" s="65"/>
      <c r="N226" s="65"/>
      <c r="O226" s="87"/>
      <c r="P226" s="78"/>
      <c r="Q226" s="64"/>
      <c r="R226" s="87"/>
      <c r="S226" s="87"/>
      <c r="T226" s="63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87"/>
      <c r="AL226" s="87"/>
      <c r="AM226" s="57"/>
      <c r="AN226" s="65"/>
      <c r="AO226" s="65"/>
      <c r="AP226" s="65"/>
      <c r="AQ226" s="65"/>
      <c r="AR226" s="65"/>
      <c r="AS226" s="65"/>
      <c r="AT226" s="65"/>
      <c r="AU226" s="57"/>
      <c r="AV226" s="63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4"/>
      <c r="BS226" s="16">
        <f t="shared" si="10"/>
      </c>
      <c r="BT226" s="16">
        <f t="shared" si="11"/>
      </c>
      <c r="BU226">
        <f t="shared" si="9"/>
      </c>
      <c r="BV226" t="e">
        <f>C226&amp;#REF!</f>
        <v>#REF!</v>
      </c>
      <c r="BW226" s="87"/>
    </row>
    <row r="227" spans="1:75" ht="13.5">
      <c r="A227" s="2">
        <v>222</v>
      </c>
      <c r="B227" s="78"/>
      <c r="C227" s="84"/>
      <c r="D227" s="65"/>
      <c r="E227" s="65"/>
      <c r="F227" s="84"/>
      <c r="G227" s="63"/>
      <c r="H227" s="78"/>
      <c r="I227" s="63"/>
      <c r="J227" s="65"/>
      <c r="K227" s="65"/>
      <c r="L227" s="65"/>
      <c r="M227" s="65"/>
      <c r="N227" s="65"/>
      <c r="O227" s="87"/>
      <c r="P227" s="78"/>
      <c r="Q227" s="64"/>
      <c r="R227" s="87"/>
      <c r="S227" s="87"/>
      <c r="T227" s="63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87"/>
      <c r="AL227" s="87"/>
      <c r="AM227" s="57"/>
      <c r="AN227" s="65"/>
      <c r="AO227" s="65"/>
      <c r="AP227" s="65"/>
      <c r="AQ227" s="65"/>
      <c r="AR227" s="65"/>
      <c r="AS227" s="65"/>
      <c r="AT227" s="65"/>
      <c r="AU227" s="57"/>
      <c r="AV227" s="63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4"/>
      <c r="BS227" s="16">
        <f t="shared" si="10"/>
      </c>
      <c r="BT227" s="16">
        <f t="shared" si="11"/>
      </c>
      <c r="BU227">
        <f t="shared" si="9"/>
      </c>
      <c r="BV227" t="e">
        <f>C227&amp;#REF!</f>
        <v>#REF!</v>
      </c>
      <c r="BW227" s="87"/>
    </row>
    <row r="228" spans="1:75" ht="13.5">
      <c r="A228" s="2">
        <v>223</v>
      </c>
      <c r="B228" s="78"/>
      <c r="C228" s="84"/>
      <c r="D228" s="65"/>
      <c r="E228" s="65"/>
      <c r="F228" s="84"/>
      <c r="G228" s="63"/>
      <c r="H228" s="78"/>
      <c r="I228" s="63"/>
      <c r="J228" s="65"/>
      <c r="K228" s="65"/>
      <c r="L228" s="65"/>
      <c r="M228" s="65"/>
      <c r="N228" s="65"/>
      <c r="O228" s="87"/>
      <c r="P228" s="78"/>
      <c r="Q228" s="64"/>
      <c r="R228" s="87"/>
      <c r="S228" s="87"/>
      <c r="T228" s="63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87"/>
      <c r="AL228" s="87"/>
      <c r="AM228" s="57"/>
      <c r="AN228" s="65"/>
      <c r="AO228" s="65"/>
      <c r="AP228" s="65"/>
      <c r="AQ228" s="65"/>
      <c r="AR228" s="65"/>
      <c r="AS228" s="65"/>
      <c r="AT228" s="65"/>
      <c r="AU228" s="57"/>
      <c r="AV228" s="63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4"/>
      <c r="BS228" s="16">
        <f t="shared" si="10"/>
      </c>
      <c r="BT228" s="16">
        <f t="shared" si="11"/>
      </c>
      <c r="BU228">
        <f t="shared" si="9"/>
      </c>
      <c r="BV228" t="e">
        <f>C228&amp;#REF!</f>
        <v>#REF!</v>
      </c>
      <c r="BW228" s="87"/>
    </row>
    <row r="229" spans="1:75" ht="13.5">
      <c r="A229" s="2">
        <v>224</v>
      </c>
      <c r="B229" s="78"/>
      <c r="C229" s="84"/>
      <c r="D229" s="65"/>
      <c r="E229" s="65"/>
      <c r="F229" s="84"/>
      <c r="G229" s="63"/>
      <c r="H229" s="78"/>
      <c r="I229" s="63"/>
      <c r="J229" s="65"/>
      <c r="K229" s="65"/>
      <c r="L229" s="65"/>
      <c r="M229" s="65"/>
      <c r="N229" s="65"/>
      <c r="O229" s="87"/>
      <c r="P229" s="78"/>
      <c r="Q229" s="64"/>
      <c r="R229" s="87"/>
      <c r="S229" s="87"/>
      <c r="T229" s="63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87"/>
      <c r="AL229" s="87"/>
      <c r="AM229" s="57"/>
      <c r="AN229" s="65"/>
      <c r="AO229" s="65"/>
      <c r="AP229" s="65"/>
      <c r="AQ229" s="65"/>
      <c r="AR229" s="65"/>
      <c r="AS229" s="65"/>
      <c r="AT229" s="65"/>
      <c r="AU229" s="57"/>
      <c r="AV229" s="63"/>
      <c r="AW229" s="65"/>
      <c r="AX229" s="65"/>
      <c r="AY229" s="65"/>
      <c r="AZ229" s="65"/>
      <c r="BA229" s="65"/>
      <c r="BB229" s="65"/>
      <c r="BC229" s="65"/>
      <c r="BD229" s="65"/>
      <c r="BE229" s="65"/>
      <c r="BF229" s="65"/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4"/>
      <c r="BS229" s="16">
        <f t="shared" si="10"/>
      </c>
      <c r="BT229" s="16">
        <f t="shared" si="11"/>
      </c>
      <c r="BU229">
        <f t="shared" si="9"/>
      </c>
      <c r="BV229" t="e">
        <f>C229&amp;#REF!</f>
        <v>#REF!</v>
      </c>
      <c r="BW229" s="87"/>
    </row>
    <row r="230" spans="1:75" ht="13.5">
      <c r="A230" s="2">
        <v>225</v>
      </c>
      <c r="B230" s="78"/>
      <c r="C230" s="84"/>
      <c r="D230" s="65"/>
      <c r="E230" s="65"/>
      <c r="F230" s="84"/>
      <c r="G230" s="63"/>
      <c r="H230" s="78"/>
      <c r="I230" s="63"/>
      <c r="J230" s="65"/>
      <c r="K230" s="65"/>
      <c r="L230" s="65"/>
      <c r="M230" s="65"/>
      <c r="N230" s="65"/>
      <c r="O230" s="87"/>
      <c r="P230" s="78"/>
      <c r="Q230" s="64"/>
      <c r="R230" s="87"/>
      <c r="S230" s="87"/>
      <c r="T230" s="63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  <c r="AF230" s="65"/>
      <c r="AG230" s="65"/>
      <c r="AH230" s="65"/>
      <c r="AI230" s="65"/>
      <c r="AJ230" s="65"/>
      <c r="AK230" s="87"/>
      <c r="AL230" s="87"/>
      <c r="AM230" s="57"/>
      <c r="AN230" s="65"/>
      <c r="AO230" s="65"/>
      <c r="AP230" s="65"/>
      <c r="AQ230" s="65"/>
      <c r="AR230" s="65"/>
      <c r="AS230" s="65"/>
      <c r="AT230" s="65"/>
      <c r="AU230" s="57"/>
      <c r="AV230" s="63"/>
      <c r="AW230" s="65"/>
      <c r="AX230" s="65"/>
      <c r="AY230" s="65"/>
      <c r="AZ230" s="65"/>
      <c r="BA230" s="65"/>
      <c r="BB230" s="65"/>
      <c r="BC230" s="65"/>
      <c r="BD230" s="65"/>
      <c r="BE230" s="65"/>
      <c r="BF230" s="65"/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4"/>
      <c r="BS230" s="16">
        <f t="shared" si="10"/>
      </c>
      <c r="BT230" s="16">
        <f t="shared" si="11"/>
      </c>
      <c r="BU230">
        <f t="shared" si="9"/>
      </c>
      <c r="BV230" t="e">
        <f>C230&amp;#REF!</f>
        <v>#REF!</v>
      </c>
      <c r="BW230" s="87"/>
    </row>
    <row r="231" spans="1:75" ht="13.5">
      <c r="A231" s="2">
        <v>226</v>
      </c>
      <c r="B231" s="78"/>
      <c r="C231" s="84"/>
      <c r="D231" s="65"/>
      <c r="E231" s="65"/>
      <c r="F231" s="84"/>
      <c r="G231" s="63"/>
      <c r="H231" s="78"/>
      <c r="I231" s="63"/>
      <c r="J231" s="65"/>
      <c r="K231" s="65"/>
      <c r="L231" s="65"/>
      <c r="M231" s="65"/>
      <c r="N231" s="65"/>
      <c r="O231" s="87"/>
      <c r="P231" s="78"/>
      <c r="Q231" s="64"/>
      <c r="R231" s="87"/>
      <c r="S231" s="87"/>
      <c r="T231" s="63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87"/>
      <c r="AL231" s="87"/>
      <c r="AM231" s="57"/>
      <c r="AN231" s="65"/>
      <c r="AO231" s="65"/>
      <c r="AP231" s="65"/>
      <c r="AQ231" s="65"/>
      <c r="AR231" s="65"/>
      <c r="AS231" s="65"/>
      <c r="AT231" s="65"/>
      <c r="AU231" s="57"/>
      <c r="AV231" s="63"/>
      <c r="AW231" s="65"/>
      <c r="AX231" s="65"/>
      <c r="AY231" s="65"/>
      <c r="AZ231" s="65"/>
      <c r="BA231" s="65"/>
      <c r="BB231" s="65"/>
      <c r="BC231" s="65"/>
      <c r="BD231" s="65"/>
      <c r="BE231" s="65"/>
      <c r="BF231" s="65"/>
      <c r="BG231" s="65"/>
      <c r="BH231" s="65"/>
      <c r="BI231" s="65"/>
      <c r="BJ231" s="65"/>
      <c r="BK231" s="65"/>
      <c r="BL231" s="65"/>
      <c r="BM231" s="65"/>
      <c r="BN231" s="65"/>
      <c r="BO231" s="65"/>
      <c r="BP231" s="65"/>
      <c r="BQ231" s="65"/>
      <c r="BR231" s="64"/>
      <c r="BS231" s="16">
        <f t="shared" si="10"/>
      </c>
      <c r="BT231" s="16">
        <f t="shared" si="11"/>
      </c>
      <c r="BU231">
        <f t="shared" si="9"/>
      </c>
      <c r="BV231" t="e">
        <f>C231&amp;#REF!</f>
        <v>#REF!</v>
      </c>
      <c r="BW231" s="87"/>
    </row>
    <row r="232" spans="1:75" ht="13.5">
      <c r="A232" s="2">
        <v>227</v>
      </c>
      <c r="B232" s="78"/>
      <c r="C232" s="84"/>
      <c r="D232" s="65"/>
      <c r="E232" s="65"/>
      <c r="F232" s="84"/>
      <c r="G232" s="63"/>
      <c r="H232" s="78"/>
      <c r="I232" s="63"/>
      <c r="J232" s="65"/>
      <c r="K232" s="65"/>
      <c r="L232" s="65"/>
      <c r="M232" s="65"/>
      <c r="N232" s="65"/>
      <c r="O232" s="87"/>
      <c r="P232" s="78"/>
      <c r="Q232" s="64"/>
      <c r="R232" s="87"/>
      <c r="S232" s="87"/>
      <c r="T232" s="63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87"/>
      <c r="AL232" s="87"/>
      <c r="AM232" s="57"/>
      <c r="AN232" s="65"/>
      <c r="AO232" s="65"/>
      <c r="AP232" s="65"/>
      <c r="AQ232" s="65"/>
      <c r="AR232" s="65"/>
      <c r="AS232" s="65"/>
      <c r="AT232" s="65"/>
      <c r="AU232" s="57"/>
      <c r="AV232" s="63"/>
      <c r="AW232" s="65"/>
      <c r="AX232" s="65"/>
      <c r="AY232" s="65"/>
      <c r="AZ232" s="65"/>
      <c r="BA232" s="65"/>
      <c r="BB232" s="65"/>
      <c r="BC232" s="65"/>
      <c r="BD232" s="65"/>
      <c r="BE232" s="65"/>
      <c r="BF232" s="65"/>
      <c r="BG232" s="65"/>
      <c r="BH232" s="65"/>
      <c r="BI232" s="65"/>
      <c r="BJ232" s="65"/>
      <c r="BK232" s="65"/>
      <c r="BL232" s="65"/>
      <c r="BM232" s="65"/>
      <c r="BN232" s="65"/>
      <c r="BO232" s="65"/>
      <c r="BP232" s="65"/>
      <c r="BQ232" s="65"/>
      <c r="BR232" s="64"/>
      <c r="BS232" s="16">
        <f t="shared" si="10"/>
      </c>
      <c r="BT232" s="16">
        <f t="shared" si="11"/>
      </c>
      <c r="BU232">
        <f t="shared" si="9"/>
      </c>
      <c r="BV232" t="e">
        <f>C232&amp;#REF!</f>
        <v>#REF!</v>
      </c>
      <c r="BW232" s="87"/>
    </row>
    <row r="233" spans="1:75" ht="13.5">
      <c r="A233" s="2">
        <v>228</v>
      </c>
      <c r="B233" s="78"/>
      <c r="C233" s="84"/>
      <c r="D233" s="65"/>
      <c r="E233" s="65"/>
      <c r="F233" s="84"/>
      <c r="G233" s="63"/>
      <c r="H233" s="78"/>
      <c r="I233" s="63"/>
      <c r="J233" s="65"/>
      <c r="K233" s="65"/>
      <c r="L233" s="65"/>
      <c r="M233" s="65"/>
      <c r="N233" s="65"/>
      <c r="O233" s="87"/>
      <c r="P233" s="78"/>
      <c r="Q233" s="64"/>
      <c r="R233" s="87"/>
      <c r="S233" s="87"/>
      <c r="T233" s="63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/>
      <c r="AH233" s="65"/>
      <c r="AI233" s="65"/>
      <c r="AJ233" s="65"/>
      <c r="AK233" s="87"/>
      <c r="AL233" s="87"/>
      <c r="AM233" s="57"/>
      <c r="AN233" s="65"/>
      <c r="AO233" s="65"/>
      <c r="AP233" s="65"/>
      <c r="AQ233" s="65"/>
      <c r="AR233" s="65"/>
      <c r="AS233" s="65"/>
      <c r="AT233" s="65"/>
      <c r="AU233" s="57"/>
      <c r="AV233" s="63"/>
      <c r="AW233" s="65"/>
      <c r="AX233" s="65"/>
      <c r="AY233" s="65"/>
      <c r="AZ233" s="65"/>
      <c r="BA233" s="65"/>
      <c r="BB233" s="65"/>
      <c r="BC233" s="65"/>
      <c r="BD233" s="65"/>
      <c r="BE233" s="65"/>
      <c r="BF233" s="65"/>
      <c r="BG233" s="65"/>
      <c r="BH233" s="65"/>
      <c r="BI233" s="65"/>
      <c r="BJ233" s="65"/>
      <c r="BK233" s="65"/>
      <c r="BL233" s="65"/>
      <c r="BM233" s="65"/>
      <c r="BN233" s="65"/>
      <c r="BO233" s="65"/>
      <c r="BP233" s="65"/>
      <c r="BQ233" s="65"/>
      <c r="BR233" s="64"/>
      <c r="BS233" s="16">
        <f t="shared" si="10"/>
      </c>
      <c r="BT233" s="16">
        <f t="shared" si="11"/>
      </c>
      <c r="BU233">
        <f t="shared" si="9"/>
      </c>
      <c r="BV233" t="e">
        <f>C233&amp;#REF!</f>
        <v>#REF!</v>
      </c>
      <c r="BW233" s="87"/>
    </row>
    <row r="234" spans="1:75" ht="13.5">
      <c r="A234" s="2">
        <v>229</v>
      </c>
      <c r="B234" s="78"/>
      <c r="C234" s="84"/>
      <c r="D234" s="65"/>
      <c r="E234" s="65"/>
      <c r="F234" s="84"/>
      <c r="G234" s="63"/>
      <c r="H234" s="78"/>
      <c r="I234" s="63"/>
      <c r="J234" s="65"/>
      <c r="K234" s="65"/>
      <c r="L234" s="65"/>
      <c r="M234" s="65"/>
      <c r="N234" s="65"/>
      <c r="O234" s="87"/>
      <c r="P234" s="78"/>
      <c r="Q234" s="64"/>
      <c r="R234" s="87"/>
      <c r="S234" s="87"/>
      <c r="T234" s="63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87"/>
      <c r="AL234" s="87"/>
      <c r="AM234" s="57"/>
      <c r="AN234" s="65"/>
      <c r="AO234" s="65"/>
      <c r="AP234" s="65"/>
      <c r="AQ234" s="65"/>
      <c r="AR234" s="65"/>
      <c r="AS234" s="65"/>
      <c r="AT234" s="65"/>
      <c r="AU234" s="57"/>
      <c r="AV234" s="63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  <c r="BM234" s="65"/>
      <c r="BN234" s="65"/>
      <c r="BO234" s="65"/>
      <c r="BP234" s="65"/>
      <c r="BQ234" s="65"/>
      <c r="BR234" s="64"/>
      <c r="BS234" s="16">
        <f t="shared" si="10"/>
      </c>
      <c r="BT234" s="16">
        <f t="shared" si="11"/>
      </c>
      <c r="BU234">
        <f t="shared" si="9"/>
      </c>
      <c r="BV234" t="e">
        <f>C234&amp;#REF!</f>
        <v>#REF!</v>
      </c>
      <c r="BW234" s="87"/>
    </row>
    <row r="235" spans="1:75" ht="13.5">
      <c r="A235" s="2">
        <v>230</v>
      </c>
      <c r="B235" s="78"/>
      <c r="C235" s="84"/>
      <c r="D235" s="65"/>
      <c r="E235" s="65"/>
      <c r="F235" s="84"/>
      <c r="G235" s="63"/>
      <c r="H235" s="78"/>
      <c r="I235" s="63"/>
      <c r="J235" s="65"/>
      <c r="K235" s="65"/>
      <c r="L235" s="65"/>
      <c r="M235" s="65"/>
      <c r="N235" s="65"/>
      <c r="O235" s="87"/>
      <c r="P235" s="78"/>
      <c r="Q235" s="64"/>
      <c r="R235" s="87"/>
      <c r="S235" s="87"/>
      <c r="T235" s="63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  <c r="AE235" s="65"/>
      <c r="AF235" s="65"/>
      <c r="AG235" s="65"/>
      <c r="AH235" s="65"/>
      <c r="AI235" s="65"/>
      <c r="AJ235" s="65"/>
      <c r="AK235" s="87"/>
      <c r="AL235" s="87"/>
      <c r="AM235" s="57"/>
      <c r="AN235" s="65"/>
      <c r="AO235" s="65"/>
      <c r="AP235" s="65"/>
      <c r="AQ235" s="65"/>
      <c r="AR235" s="65"/>
      <c r="AS235" s="65"/>
      <c r="AT235" s="65"/>
      <c r="AU235" s="57"/>
      <c r="AV235" s="63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  <c r="BG235" s="65"/>
      <c r="BH235" s="65"/>
      <c r="BI235" s="65"/>
      <c r="BJ235" s="65"/>
      <c r="BK235" s="65"/>
      <c r="BL235" s="65"/>
      <c r="BM235" s="65"/>
      <c r="BN235" s="65"/>
      <c r="BO235" s="65"/>
      <c r="BP235" s="65"/>
      <c r="BQ235" s="65"/>
      <c r="BR235" s="64"/>
      <c r="BS235" s="16">
        <f t="shared" si="10"/>
      </c>
      <c r="BT235" s="16">
        <f t="shared" si="11"/>
      </c>
      <c r="BU235">
        <f t="shared" si="9"/>
      </c>
      <c r="BV235" t="e">
        <f>C235&amp;#REF!</f>
        <v>#REF!</v>
      </c>
      <c r="BW235" s="87"/>
    </row>
    <row r="236" spans="1:75" ht="13.5">
      <c r="A236" s="2">
        <v>231</v>
      </c>
      <c r="B236" s="78"/>
      <c r="C236" s="84"/>
      <c r="D236" s="65"/>
      <c r="E236" s="65"/>
      <c r="F236" s="84"/>
      <c r="G236" s="63"/>
      <c r="H236" s="78"/>
      <c r="I236" s="63"/>
      <c r="J236" s="65"/>
      <c r="K236" s="65"/>
      <c r="L236" s="65"/>
      <c r="M236" s="65"/>
      <c r="N236" s="65"/>
      <c r="O236" s="87"/>
      <c r="P236" s="78"/>
      <c r="Q236" s="64"/>
      <c r="R236" s="87"/>
      <c r="S236" s="87"/>
      <c r="T236" s="63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87"/>
      <c r="AL236" s="87"/>
      <c r="AM236" s="57"/>
      <c r="AN236" s="65"/>
      <c r="AO236" s="65"/>
      <c r="AP236" s="65"/>
      <c r="AQ236" s="65"/>
      <c r="AR236" s="65"/>
      <c r="AS236" s="65"/>
      <c r="AT236" s="65"/>
      <c r="AU236" s="57"/>
      <c r="AV236" s="63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4"/>
      <c r="BS236" s="16">
        <f t="shared" si="10"/>
      </c>
      <c r="BT236" s="16">
        <f t="shared" si="11"/>
      </c>
      <c r="BU236">
        <f t="shared" si="9"/>
      </c>
      <c r="BV236" t="e">
        <f>C236&amp;#REF!</f>
        <v>#REF!</v>
      </c>
      <c r="BW236" s="87"/>
    </row>
    <row r="237" spans="1:75" ht="13.5">
      <c r="A237" s="2">
        <v>232</v>
      </c>
      <c r="B237" s="78"/>
      <c r="C237" s="84"/>
      <c r="D237" s="65"/>
      <c r="E237" s="65"/>
      <c r="F237" s="84"/>
      <c r="G237" s="63"/>
      <c r="H237" s="78"/>
      <c r="I237" s="63"/>
      <c r="J237" s="65"/>
      <c r="K237" s="65"/>
      <c r="L237" s="65"/>
      <c r="M237" s="65"/>
      <c r="N237" s="65"/>
      <c r="O237" s="87"/>
      <c r="P237" s="78"/>
      <c r="Q237" s="64"/>
      <c r="R237" s="87"/>
      <c r="S237" s="87"/>
      <c r="T237" s="63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87"/>
      <c r="AL237" s="87"/>
      <c r="AM237" s="57"/>
      <c r="AN237" s="65"/>
      <c r="AO237" s="65"/>
      <c r="AP237" s="65"/>
      <c r="AQ237" s="65"/>
      <c r="AR237" s="65"/>
      <c r="AS237" s="65"/>
      <c r="AT237" s="65"/>
      <c r="AU237" s="57"/>
      <c r="AV237" s="63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4"/>
      <c r="BS237" s="16">
        <f t="shared" si="10"/>
      </c>
      <c r="BT237" s="16">
        <f t="shared" si="11"/>
      </c>
      <c r="BU237">
        <f t="shared" si="9"/>
      </c>
      <c r="BV237" t="e">
        <f>C237&amp;#REF!</f>
        <v>#REF!</v>
      </c>
      <c r="BW237" s="87"/>
    </row>
    <row r="238" spans="1:75" ht="13.5">
      <c r="A238" s="2">
        <v>233</v>
      </c>
      <c r="B238" s="78"/>
      <c r="C238" s="84"/>
      <c r="D238" s="65"/>
      <c r="E238" s="65"/>
      <c r="F238" s="84"/>
      <c r="G238" s="63"/>
      <c r="H238" s="78"/>
      <c r="I238" s="63"/>
      <c r="J238" s="65"/>
      <c r="K238" s="65"/>
      <c r="L238" s="65"/>
      <c r="M238" s="65"/>
      <c r="N238" s="65"/>
      <c r="O238" s="87"/>
      <c r="P238" s="78"/>
      <c r="Q238" s="64"/>
      <c r="R238" s="87"/>
      <c r="S238" s="87"/>
      <c r="T238" s="63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87"/>
      <c r="AL238" s="87"/>
      <c r="AM238" s="57"/>
      <c r="AN238" s="65"/>
      <c r="AO238" s="65"/>
      <c r="AP238" s="65"/>
      <c r="AQ238" s="65"/>
      <c r="AR238" s="65"/>
      <c r="AS238" s="65"/>
      <c r="AT238" s="65"/>
      <c r="AU238" s="57"/>
      <c r="AV238" s="63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4"/>
      <c r="BS238" s="16">
        <f t="shared" si="10"/>
      </c>
      <c r="BT238" s="16">
        <f t="shared" si="11"/>
      </c>
      <c r="BU238">
        <f t="shared" si="9"/>
      </c>
      <c r="BV238" t="e">
        <f>C238&amp;#REF!</f>
        <v>#REF!</v>
      </c>
      <c r="BW238" s="87"/>
    </row>
    <row r="239" spans="1:75" ht="13.5">
      <c r="A239" s="2">
        <v>234</v>
      </c>
      <c r="B239" s="78"/>
      <c r="C239" s="84"/>
      <c r="D239" s="65"/>
      <c r="E239" s="65"/>
      <c r="F239" s="84"/>
      <c r="G239" s="63"/>
      <c r="H239" s="78"/>
      <c r="I239" s="63"/>
      <c r="J239" s="65"/>
      <c r="K239" s="65"/>
      <c r="L239" s="65"/>
      <c r="M239" s="65"/>
      <c r="N239" s="65"/>
      <c r="O239" s="87"/>
      <c r="P239" s="78"/>
      <c r="Q239" s="64"/>
      <c r="R239" s="87"/>
      <c r="S239" s="87"/>
      <c r="T239" s="63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87"/>
      <c r="AL239" s="87"/>
      <c r="AM239" s="57"/>
      <c r="AN239" s="65"/>
      <c r="AO239" s="65"/>
      <c r="AP239" s="65"/>
      <c r="AQ239" s="65"/>
      <c r="AR239" s="65"/>
      <c r="AS239" s="65"/>
      <c r="AT239" s="65"/>
      <c r="AU239" s="57"/>
      <c r="AV239" s="63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4"/>
      <c r="BS239" s="16">
        <f t="shared" si="10"/>
      </c>
      <c r="BT239" s="16">
        <f t="shared" si="11"/>
      </c>
      <c r="BU239">
        <f t="shared" si="9"/>
      </c>
      <c r="BV239" t="e">
        <f>C239&amp;#REF!</f>
        <v>#REF!</v>
      </c>
      <c r="BW239" s="87"/>
    </row>
    <row r="240" spans="1:75" ht="13.5">
      <c r="A240" s="2">
        <v>235</v>
      </c>
      <c r="B240" s="78"/>
      <c r="C240" s="84"/>
      <c r="D240" s="65"/>
      <c r="E240" s="65"/>
      <c r="F240" s="84"/>
      <c r="G240" s="63"/>
      <c r="H240" s="78"/>
      <c r="I240" s="63"/>
      <c r="J240" s="65"/>
      <c r="K240" s="65"/>
      <c r="L240" s="65"/>
      <c r="M240" s="65"/>
      <c r="N240" s="65"/>
      <c r="O240" s="87"/>
      <c r="P240" s="78"/>
      <c r="Q240" s="64"/>
      <c r="R240" s="87"/>
      <c r="S240" s="87"/>
      <c r="T240" s="63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87"/>
      <c r="AL240" s="87"/>
      <c r="AM240" s="57"/>
      <c r="AN240" s="65"/>
      <c r="AO240" s="65"/>
      <c r="AP240" s="65"/>
      <c r="AQ240" s="65"/>
      <c r="AR240" s="65"/>
      <c r="AS240" s="65"/>
      <c r="AT240" s="65"/>
      <c r="AU240" s="57"/>
      <c r="AV240" s="63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4"/>
      <c r="BS240" s="16">
        <f t="shared" si="10"/>
      </c>
      <c r="BT240" s="16">
        <f t="shared" si="11"/>
      </c>
      <c r="BU240">
        <f t="shared" si="9"/>
      </c>
      <c r="BV240" t="e">
        <f>C240&amp;#REF!</f>
        <v>#REF!</v>
      </c>
      <c r="BW240" s="87"/>
    </row>
    <row r="241" spans="1:75" ht="13.5">
      <c r="A241" s="2">
        <v>236</v>
      </c>
      <c r="B241" s="78"/>
      <c r="C241" s="84"/>
      <c r="D241" s="65"/>
      <c r="E241" s="65"/>
      <c r="F241" s="84"/>
      <c r="G241" s="63"/>
      <c r="H241" s="78"/>
      <c r="I241" s="63"/>
      <c r="J241" s="65"/>
      <c r="K241" s="65"/>
      <c r="L241" s="65"/>
      <c r="M241" s="65"/>
      <c r="N241" s="65"/>
      <c r="O241" s="87"/>
      <c r="P241" s="78"/>
      <c r="Q241" s="64"/>
      <c r="R241" s="87"/>
      <c r="S241" s="87"/>
      <c r="T241" s="63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87"/>
      <c r="AL241" s="87"/>
      <c r="AM241" s="57"/>
      <c r="AN241" s="65"/>
      <c r="AO241" s="65"/>
      <c r="AP241" s="65"/>
      <c r="AQ241" s="65"/>
      <c r="AR241" s="65"/>
      <c r="AS241" s="65"/>
      <c r="AT241" s="65"/>
      <c r="AU241" s="57"/>
      <c r="AV241" s="63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4"/>
      <c r="BS241" s="16">
        <f t="shared" si="10"/>
      </c>
      <c r="BT241" s="16">
        <f t="shared" si="11"/>
      </c>
      <c r="BU241">
        <f t="shared" si="9"/>
      </c>
      <c r="BV241" t="e">
        <f>C241&amp;#REF!</f>
        <v>#REF!</v>
      </c>
      <c r="BW241" s="87"/>
    </row>
    <row r="242" spans="1:75" ht="13.5">
      <c r="A242" s="2">
        <v>237</v>
      </c>
      <c r="B242" s="78"/>
      <c r="C242" s="84"/>
      <c r="D242" s="65"/>
      <c r="E242" s="65"/>
      <c r="F242" s="84"/>
      <c r="G242" s="63"/>
      <c r="H242" s="78"/>
      <c r="I242" s="63"/>
      <c r="J242" s="65"/>
      <c r="K242" s="65"/>
      <c r="L242" s="65"/>
      <c r="M242" s="65"/>
      <c r="N242" s="65"/>
      <c r="O242" s="87"/>
      <c r="P242" s="78"/>
      <c r="Q242" s="64"/>
      <c r="R242" s="87"/>
      <c r="S242" s="87"/>
      <c r="T242" s="63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87"/>
      <c r="AL242" s="87"/>
      <c r="AM242" s="57"/>
      <c r="AN242" s="65"/>
      <c r="AO242" s="65"/>
      <c r="AP242" s="65"/>
      <c r="AQ242" s="65"/>
      <c r="AR242" s="65"/>
      <c r="AS242" s="65"/>
      <c r="AT242" s="65"/>
      <c r="AU242" s="57"/>
      <c r="AV242" s="63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4"/>
      <c r="BS242" s="16">
        <f t="shared" si="10"/>
      </c>
      <c r="BT242" s="16">
        <f t="shared" si="11"/>
      </c>
      <c r="BU242">
        <f t="shared" si="9"/>
      </c>
      <c r="BV242" t="e">
        <f>C242&amp;#REF!</f>
        <v>#REF!</v>
      </c>
      <c r="BW242" s="87"/>
    </row>
    <row r="243" spans="1:75" ht="13.5">
      <c r="A243" s="2">
        <v>238</v>
      </c>
      <c r="B243" s="78"/>
      <c r="C243" s="84"/>
      <c r="D243" s="65"/>
      <c r="E243" s="65"/>
      <c r="F243" s="84"/>
      <c r="G243" s="63"/>
      <c r="H243" s="78"/>
      <c r="I243" s="63"/>
      <c r="J243" s="65"/>
      <c r="K243" s="65"/>
      <c r="L243" s="65"/>
      <c r="M243" s="65"/>
      <c r="N243" s="65"/>
      <c r="O243" s="87"/>
      <c r="P243" s="78"/>
      <c r="Q243" s="64"/>
      <c r="R243" s="87"/>
      <c r="S243" s="87"/>
      <c r="T243" s="63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87"/>
      <c r="AL243" s="87"/>
      <c r="AM243" s="57"/>
      <c r="AN243" s="65"/>
      <c r="AO243" s="65"/>
      <c r="AP243" s="65"/>
      <c r="AQ243" s="65"/>
      <c r="AR243" s="65"/>
      <c r="AS243" s="65"/>
      <c r="AT243" s="65"/>
      <c r="AU243" s="57"/>
      <c r="AV243" s="63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  <c r="BM243" s="65"/>
      <c r="BN243" s="65"/>
      <c r="BO243" s="65"/>
      <c r="BP243" s="65"/>
      <c r="BQ243" s="65"/>
      <c r="BR243" s="64"/>
      <c r="BS243" s="16">
        <f t="shared" si="10"/>
      </c>
      <c r="BT243" s="16">
        <f t="shared" si="11"/>
      </c>
      <c r="BU243">
        <f t="shared" si="9"/>
      </c>
      <c r="BV243" t="e">
        <f>C243&amp;#REF!</f>
        <v>#REF!</v>
      </c>
      <c r="BW243" s="87"/>
    </row>
    <row r="244" spans="1:75" ht="13.5">
      <c r="A244" s="2">
        <v>239</v>
      </c>
      <c r="B244" s="78"/>
      <c r="C244" s="84"/>
      <c r="D244" s="65"/>
      <c r="E244" s="65"/>
      <c r="F244" s="84"/>
      <c r="G244" s="63"/>
      <c r="H244" s="78"/>
      <c r="I244" s="63"/>
      <c r="J244" s="65"/>
      <c r="K244" s="65"/>
      <c r="L244" s="65"/>
      <c r="M244" s="65"/>
      <c r="N244" s="65"/>
      <c r="O244" s="87"/>
      <c r="P244" s="78"/>
      <c r="Q244" s="64"/>
      <c r="R244" s="87"/>
      <c r="S244" s="87"/>
      <c r="T244" s="63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87"/>
      <c r="AL244" s="87"/>
      <c r="AM244" s="57"/>
      <c r="AN244" s="65"/>
      <c r="AO244" s="65"/>
      <c r="AP244" s="65"/>
      <c r="AQ244" s="65"/>
      <c r="AR244" s="65"/>
      <c r="AS244" s="65"/>
      <c r="AT244" s="65"/>
      <c r="AU244" s="57"/>
      <c r="AV244" s="63"/>
      <c r="AW244" s="65"/>
      <c r="AX244" s="65"/>
      <c r="AY244" s="65"/>
      <c r="AZ244" s="65"/>
      <c r="BA244" s="65"/>
      <c r="BB244" s="65"/>
      <c r="BC244" s="65"/>
      <c r="BD244" s="65"/>
      <c r="BE244" s="65"/>
      <c r="BF244" s="65"/>
      <c r="BG244" s="65"/>
      <c r="BH244" s="65"/>
      <c r="BI244" s="65"/>
      <c r="BJ244" s="65"/>
      <c r="BK244" s="65"/>
      <c r="BL244" s="65"/>
      <c r="BM244" s="65"/>
      <c r="BN244" s="65"/>
      <c r="BO244" s="65"/>
      <c r="BP244" s="65"/>
      <c r="BQ244" s="65"/>
      <c r="BR244" s="64"/>
      <c r="BS244" s="16">
        <f t="shared" si="10"/>
      </c>
      <c r="BT244" s="16">
        <f t="shared" si="11"/>
      </c>
      <c r="BU244">
        <f t="shared" si="9"/>
      </c>
      <c r="BV244" t="e">
        <f>C244&amp;#REF!</f>
        <v>#REF!</v>
      </c>
      <c r="BW244" s="87"/>
    </row>
    <row r="245" spans="1:75" ht="13.5">
      <c r="A245" s="2">
        <v>240</v>
      </c>
      <c r="B245" s="78"/>
      <c r="C245" s="84"/>
      <c r="D245" s="65"/>
      <c r="E245" s="65"/>
      <c r="F245" s="84"/>
      <c r="G245" s="63"/>
      <c r="H245" s="78"/>
      <c r="I245" s="63"/>
      <c r="J245" s="65"/>
      <c r="K245" s="65"/>
      <c r="L245" s="65"/>
      <c r="M245" s="65"/>
      <c r="N245" s="65"/>
      <c r="O245" s="87"/>
      <c r="P245" s="78"/>
      <c r="Q245" s="64"/>
      <c r="R245" s="87"/>
      <c r="S245" s="87"/>
      <c r="T245" s="63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/>
      <c r="AJ245" s="65"/>
      <c r="AK245" s="87"/>
      <c r="AL245" s="87"/>
      <c r="AM245" s="57"/>
      <c r="AN245" s="65"/>
      <c r="AO245" s="65"/>
      <c r="AP245" s="65"/>
      <c r="AQ245" s="65"/>
      <c r="AR245" s="65"/>
      <c r="AS245" s="65"/>
      <c r="AT245" s="65"/>
      <c r="AU245" s="57"/>
      <c r="AV245" s="63"/>
      <c r="AW245" s="65"/>
      <c r="AX245" s="65"/>
      <c r="AY245" s="65"/>
      <c r="AZ245" s="65"/>
      <c r="BA245" s="65"/>
      <c r="BB245" s="65"/>
      <c r="BC245" s="65"/>
      <c r="BD245" s="65"/>
      <c r="BE245" s="65"/>
      <c r="BF245" s="65"/>
      <c r="BG245" s="65"/>
      <c r="BH245" s="65"/>
      <c r="BI245" s="65"/>
      <c r="BJ245" s="65"/>
      <c r="BK245" s="65"/>
      <c r="BL245" s="65"/>
      <c r="BM245" s="65"/>
      <c r="BN245" s="65"/>
      <c r="BO245" s="65"/>
      <c r="BP245" s="65"/>
      <c r="BQ245" s="65"/>
      <c r="BR245" s="64"/>
      <c r="BS245" s="16">
        <f t="shared" si="10"/>
      </c>
      <c r="BT245" s="16">
        <f t="shared" si="11"/>
      </c>
      <c r="BU245">
        <f t="shared" si="9"/>
      </c>
      <c r="BV245" t="e">
        <f>C245&amp;#REF!</f>
        <v>#REF!</v>
      </c>
      <c r="BW245" s="87"/>
    </row>
    <row r="246" spans="1:75" ht="13.5">
      <c r="A246" s="2">
        <v>241</v>
      </c>
      <c r="B246" s="78"/>
      <c r="C246" s="84"/>
      <c r="D246" s="65"/>
      <c r="E246" s="65"/>
      <c r="F246" s="84"/>
      <c r="G246" s="63"/>
      <c r="H246" s="78"/>
      <c r="I246" s="63"/>
      <c r="J246" s="65"/>
      <c r="K246" s="65"/>
      <c r="L246" s="65"/>
      <c r="M246" s="65"/>
      <c r="N246" s="65"/>
      <c r="O246" s="87"/>
      <c r="P246" s="78"/>
      <c r="Q246" s="64"/>
      <c r="R246" s="87"/>
      <c r="S246" s="87"/>
      <c r="T246" s="63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/>
      <c r="AJ246" s="65"/>
      <c r="AK246" s="87"/>
      <c r="AL246" s="87"/>
      <c r="AM246" s="57"/>
      <c r="AN246" s="65"/>
      <c r="AO246" s="65"/>
      <c r="AP246" s="65"/>
      <c r="AQ246" s="65"/>
      <c r="AR246" s="65"/>
      <c r="AS246" s="65"/>
      <c r="AT246" s="65"/>
      <c r="AU246" s="57"/>
      <c r="AV246" s="63"/>
      <c r="AW246" s="65"/>
      <c r="AX246" s="65"/>
      <c r="AY246" s="65"/>
      <c r="AZ246" s="65"/>
      <c r="BA246" s="65"/>
      <c r="BB246" s="65"/>
      <c r="BC246" s="65"/>
      <c r="BD246" s="65"/>
      <c r="BE246" s="65"/>
      <c r="BF246" s="65"/>
      <c r="BG246" s="65"/>
      <c r="BH246" s="65"/>
      <c r="BI246" s="65"/>
      <c r="BJ246" s="65"/>
      <c r="BK246" s="65"/>
      <c r="BL246" s="65"/>
      <c r="BM246" s="65"/>
      <c r="BN246" s="65"/>
      <c r="BO246" s="65"/>
      <c r="BP246" s="65"/>
      <c r="BQ246" s="65"/>
      <c r="BR246" s="64"/>
      <c r="BS246" s="16">
        <f t="shared" si="10"/>
      </c>
      <c r="BT246" s="16">
        <f t="shared" si="11"/>
      </c>
      <c r="BU246">
        <f t="shared" si="9"/>
      </c>
      <c r="BV246" t="e">
        <f>C246&amp;#REF!</f>
        <v>#REF!</v>
      </c>
      <c r="BW246" s="87"/>
    </row>
    <row r="247" spans="1:75" ht="13.5">
      <c r="A247" s="2">
        <v>242</v>
      </c>
      <c r="B247" s="78"/>
      <c r="C247" s="84"/>
      <c r="D247" s="65"/>
      <c r="E247" s="65"/>
      <c r="F247" s="84"/>
      <c r="G247" s="63"/>
      <c r="H247" s="78"/>
      <c r="I247" s="63"/>
      <c r="J247" s="65"/>
      <c r="K247" s="65"/>
      <c r="L247" s="65"/>
      <c r="M247" s="65"/>
      <c r="N247" s="65"/>
      <c r="O247" s="87"/>
      <c r="P247" s="78"/>
      <c r="Q247" s="64"/>
      <c r="R247" s="87"/>
      <c r="S247" s="87"/>
      <c r="T247" s="63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  <c r="AE247" s="65"/>
      <c r="AF247" s="65"/>
      <c r="AG247" s="65"/>
      <c r="AH247" s="65"/>
      <c r="AI247" s="65"/>
      <c r="AJ247" s="65"/>
      <c r="AK247" s="87"/>
      <c r="AL247" s="87"/>
      <c r="AM247" s="57"/>
      <c r="AN247" s="65"/>
      <c r="AO247" s="65"/>
      <c r="AP247" s="65"/>
      <c r="AQ247" s="65"/>
      <c r="AR247" s="65"/>
      <c r="AS247" s="65"/>
      <c r="AT247" s="65"/>
      <c r="AU247" s="57"/>
      <c r="AV247" s="63"/>
      <c r="AW247" s="65"/>
      <c r="AX247" s="65"/>
      <c r="AY247" s="65"/>
      <c r="AZ247" s="65"/>
      <c r="BA247" s="65"/>
      <c r="BB247" s="65"/>
      <c r="BC247" s="65"/>
      <c r="BD247" s="65"/>
      <c r="BE247" s="65"/>
      <c r="BF247" s="65"/>
      <c r="BG247" s="65"/>
      <c r="BH247" s="65"/>
      <c r="BI247" s="65"/>
      <c r="BJ247" s="65"/>
      <c r="BK247" s="65"/>
      <c r="BL247" s="65"/>
      <c r="BM247" s="65"/>
      <c r="BN247" s="65"/>
      <c r="BO247" s="65"/>
      <c r="BP247" s="65"/>
      <c r="BQ247" s="65"/>
      <c r="BR247" s="64"/>
      <c r="BS247" s="16">
        <f t="shared" si="10"/>
      </c>
      <c r="BT247" s="16">
        <f t="shared" si="11"/>
      </c>
      <c r="BU247">
        <f t="shared" si="9"/>
      </c>
      <c r="BV247" t="e">
        <f>C247&amp;#REF!</f>
        <v>#REF!</v>
      </c>
      <c r="BW247" s="87"/>
    </row>
    <row r="248" spans="1:75" ht="13.5">
      <c r="A248" s="2">
        <v>243</v>
      </c>
      <c r="B248" s="78"/>
      <c r="C248" s="84"/>
      <c r="D248" s="65"/>
      <c r="E248" s="65"/>
      <c r="F248" s="84"/>
      <c r="G248" s="63"/>
      <c r="H248" s="78"/>
      <c r="I248" s="63"/>
      <c r="J248" s="65"/>
      <c r="K248" s="65"/>
      <c r="L248" s="65"/>
      <c r="M248" s="65"/>
      <c r="N248" s="65"/>
      <c r="O248" s="87"/>
      <c r="P248" s="78"/>
      <c r="Q248" s="64"/>
      <c r="R248" s="87"/>
      <c r="S248" s="87"/>
      <c r="T248" s="63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/>
      <c r="AI248" s="65"/>
      <c r="AJ248" s="65"/>
      <c r="AK248" s="87"/>
      <c r="AL248" s="87"/>
      <c r="AM248" s="57"/>
      <c r="AN248" s="65"/>
      <c r="AO248" s="65"/>
      <c r="AP248" s="65"/>
      <c r="AQ248" s="65"/>
      <c r="AR248" s="65"/>
      <c r="AS248" s="65"/>
      <c r="AT248" s="65"/>
      <c r="AU248" s="57"/>
      <c r="AV248" s="63"/>
      <c r="AW248" s="65"/>
      <c r="AX248" s="65"/>
      <c r="AY248" s="65"/>
      <c r="AZ248" s="65"/>
      <c r="BA248" s="65"/>
      <c r="BB248" s="65"/>
      <c r="BC248" s="65"/>
      <c r="BD248" s="65"/>
      <c r="BE248" s="65"/>
      <c r="BF248" s="65"/>
      <c r="BG248" s="65"/>
      <c r="BH248" s="65"/>
      <c r="BI248" s="65"/>
      <c r="BJ248" s="65"/>
      <c r="BK248" s="65"/>
      <c r="BL248" s="65"/>
      <c r="BM248" s="65"/>
      <c r="BN248" s="65"/>
      <c r="BO248" s="65"/>
      <c r="BP248" s="65"/>
      <c r="BQ248" s="65"/>
      <c r="BR248" s="64"/>
      <c r="BS248" s="16">
        <f t="shared" si="10"/>
      </c>
      <c r="BT248" s="16">
        <f t="shared" si="11"/>
      </c>
      <c r="BU248">
        <f t="shared" si="9"/>
      </c>
      <c r="BV248" t="e">
        <f>C248&amp;#REF!</f>
        <v>#REF!</v>
      </c>
      <c r="BW248" s="87"/>
    </row>
    <row r="249" spans="1:75" ht="13.5">
      <c r="A249" s="2">
        <v>244</v>
      </c>
      <c r="B249" s="78"/>
      <c r="C249" s="84"/>
      <c r="D249" s="65"/>
      <c r="E249" s="65"/>
      <c r="F249" s="84"/>
      <c r="G249" s="63"/>
      <c r="H249" s="78"/>
      <c r="I249" s="63"/>
      <c r="J249" s="65"/>
      <c r="K249" s="65"/>
      <c r="L249" s="65"/>
      <c r="M249" s="65"/>
      <c r="N249" s="65"/>
      <c r="O249" s="87"/>
      <c r="P249" s="78"/>
      <c r="Q249" s="64"/>
      <c r="R249" s="87"/>
      <c r="S249" s="87"/>
      <c r="T249" s="63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/>
      <c r="AK249" s="87"/>
      <c r="AL249" s="87"/>
      <c r="AM249" s="57"/>
      <c r="AN249" s="65"/>
      <c r="AO249" s="65"/>
      <c r="AP249" s="65"/>
      <c r="AQ249" s="65"/>
      <c r="AR249" s="65"/>
      <c r="AS249" s="65"/>
      <c r="AT249" s="65"/>
      <c r="AU249" s="57"/>
      <c r="AV249" s="63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4"/>
      <c r="BS249" s="16">
        <f t="shared" si="10"/>
      </c>
      <c r="BT249" s="16">
        <f t="shared" si="11"/>
      </c>
      <c r="BU249">
        <f t="shared" si="9"/>
      </c>
      <c r="BV249" t="e">
        <f>C249&amp;#REF!</f>
        <v>#REF!</v>
      </c>
      <c r="BW249" s="87"/>
    </row>
    <row r="250" spans="1:75" ht="13.5">
      <c r="A250" s="2">
        <v>245</v>
      </c>
      <c r="B250" s="78"/>
      <c r="C250" s="84"/>
      <c r="D250" s="65"/>
      <c r="E250" s="65"/>
      <c r="F250" s="84"/>
      <c r="G250" s="63"/>
      <c r="H250" s="78"/>
      <c r="I250" s="63"/>
      <c r="J250" s="65"/>
      <c r="K250" s="65"/>
      <c r="L250" s="65"/>
      <c r="M250" s="65"/>
      <c r="N250" s="65"/>
      <c r="O250" s="87"/>
      <c r="P250" s="78"/>
      <c r="Q250" s="64"/>
      <c r="R250" s="87"/>
      <c r="S250" s="87"/>
      <c r="T250" s="63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87"/>
      <c r="AL250" s="87"/>
      <c r="AM250" s="57"/>
      <c r="AN250" s="65"/>
      <c r="AO250" s="65"/>
      <c r="AP250" s="65"/>
      <c r="AQ250" s="65"/>
      <c r="AR250" s="65"/>
      <c r="AS250" s="65"/>
      <c r="AT250" s="65"/>
      <c r="AU250" s="57"/>
      <c r="AV250" s="63"/>
      <c r="AW250" s="65"/>
      <c r="AX250" s="65"/>
      <c r="AY250" s="65"/>
      <c r="AZ250" s="65"/>
      <c r="BA250" s="65"/>
      <c r="BB250" s="65"/>
      <c r="BC250" s="65"/>
      <c r="BD250" s="65"/>
      <c r="BE250" s="65"/>
      <c r="BF250" s="65"/>
      <c r="BG250" s="65"/>
      <c r="BH250" s="65"/>
      <c r="BI250" s="65"/>
      <c r="BJ250" s="65"/>
      <c r="BK250" s="65"/>
      <c r="BL250" s="65"/>
      <c r="BM250" s="65"/>
      <c r="BN250" s="65"/>
      <c r="BO250" s="65"/>
      <c r="BP250" s="65"/>
      <c r="BQ250" s="65"/>
      <c r="BR250" s="64"/>
      <c r="BS250" s="16">
        <f t="shared" si="10"/>
      </c>
      <c r="BT250" s="16">
        <f t="shared" si="11"/>
      </c>
      <c r="BU250">
        <f t="shared" si="9"/>
      </c>
      <c r="BV250" t="e">
        <f>C250&amp;#REF!</f>
        <v>#REF!</v>
      </c>
      <c r="BW250" s="87"/>
    </row>
    <row r="251" spans="1:75" ht="13.5">
      <c r="A251" s="2">
        <v>246</v>
      </c>
      <c r="B251" s="78"/>
      <c r="C251" s="84"/>
      <c r="D251" s="65"/>
      <c r="E251" s="65"/>
      <c r="F251" s="84"/>
      <c r="G251" s="63"/>
      <c r="H251" s="78"/>
      <c r="I251" s="63"/>
      <c r="J251" s="65"/>
      <c r="K251" s="65"/>
      <c r="L251" s="65"/>
      <c r="M251" s="65"/>
      <c r="N251" s="65"/>
      <c r="O251" s="87"/>
      <c r="P251" s="78"/>
      <c r="Q251" s="64"/>
      <c r="R251" s="87"/>
      <c r="S251" s="87"/>
      <c r="T251" s="63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87"/>
      <c r="AL251" s="87"/>
      <c r="AM251" s="57"/>
      <c r="AN251" s="65"/>
      <c r="AO251" s="65"/>
      <c r="AP251" s="65"/>
      <c r="AQ251" s="65"/>
      <c r="AR251" s="65"/>
      <c r="AS251" s="65"/>
      <c r="AT251" s="65"/>
      <c r="AU251" s="57"/>
      <c r="AV251" s="63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  <c r="BM251" s="65"/>
      <c r="BN251" s="65"/>
      <c r="BO251" s="65"/>
      <c r="BP251" s="65"/>
      <c r="BQ251" s="65"/>
      <c r="BR251" s="64"/>
      <c r="BS251" s="16">
        <f t="shared" si="10"/>
      </c>
      <c r="BT251" s="16">
        <f t="shared" si="11"/>
      </c>
      <c r="BU251">
        <f t="shared" si="9"/>
      </c>
      <c r="BV251" t="e">
        <f>C251&amp;#REF!</f>
        <v>#REF!</v>
      </c>
      <c r="BW251" s="87"/>
    </row>
    <row r="252" spans="1:75" ht="13.5">
      <c r="A252" s="2">
        <v>247</v>
      </c>
      <c r="B252" s="78"/>
      <c r="C252" s="84"/>
      <c r="D252" s="65"/>
      <c r="E252" s="65"/>
      <c r="F252" s="84"/>
      <c r="G252" s="63"/>
      <c r="H252" s="78"/>
      <c r="I252" s="63"/>
      <c r="J252" s="65"/>
      <c r="K252" s="65"/>
      <c r="L252" s="65"/>
      <c r="M252" s="65"/>
      <c r="N252" s="65"/>
      <c r="O252" s="87"/>
      <c r="P252" s="78"/>
      <c r="Q252" s="64"/>
      <c r="R252" s="87"/>
      <c r="S252" s="87"/>
      <c r="T252" s="63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87"/>
      <c r="AL252" s="87"/>
      <c r="AM252" s="57"/>
      <c r="AN252" s="65"/>
      <c r="AO252" s="65"/>
      <c r="AP252" s="65"/>
      <c r="AQ252" s="65"/>
      <c r="AR252" s="65"/>
      <c r="AS252" s="65"/>
      <c r="AT252" s="65"/>
      <c r="AU252" s="57"/>
      <c r="AV252" s="63"/>
      <c r="AW252" s="65"/>
      <c r="AX252" s="65"/>
      <c r="AY252" s="65"/>
      <c r="AZ252" s="65"/>
      <c r="BA252" s="65"/>
      <c r="BB252" s="65"/>
      <c r="BC252" s="65"/>
      <c r="BD252" s="65"/>
      <c r="BE252" s="65"/>
      <c r="BF252" s="65"/>
      <c r="BG252" s="65"/>
      <c r="BH252" s="65"/>
      <c r="BI252" s="65"/>
      <c r="BJ252" s="65"/>
      <c r="BK252" s="65"/>
      <c r="BL252" s="65"/>
      <c r="BM252" s="65"/>
      <c r="BN252" s="65"/>
      <c r="BO252" s="65"/>
      <c r="BP252" s="65"/>
      <c r="BQ252" s="65"/>
      <c r="BR252" s="64"/>
      <c r="BS252" s="16">
        <f t="shared" si="10"/>
      </c>
      <c r="BT252" s="16">
        <f t="shared" si="11"/>
      </c>
      <c r="BU252">
        <f t="shared" si="9"/>
      </c>
      <c r="BV252" t="e">
        <f>C252&amp;#REF!</f>
        <v>#REF!</v>
      </c>
      <c r="BW252" s="87"/>
    </row>
    <row r="253" spans="1:75" ht="13.5">
      <c r="A253" s="2">
        <v>248</v>
      </c>
      <c r="B253" s="78"/>
      <c r="C253" s="84"/>
      <c r="D253" s="65"/>
      <c r="E253" s="65"/>
      <c r="F253" s="84"/>
      <c r="G253" s="63"/>
      <c r="H253" s="78"/>
      <c r="I253" s="63"/>
      <c r="J253" s="65"/>
      <c r="K253" s="65"/>
      <c r="L253" s="65"/>
      <c r="M253" s="65"/>
      <c r="N253" s="65"/>
      <c r="O253" s="87"/>
      <c r="P253" s="78"/>
      <c r="Q253" s="64"/>
      <c r="R253" s="87"/>
      <c r="S253" s="87"/>
      <c r="T253" s="63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  <c r="AE253" s="65"/>
      <c r="AF253" s="65"/>
      <c r="AG253" s="65"/>
      <c r="AH253" s="65"/>
      <c r="AI253" s="65"/>
      <c r="AJ253" s="65"/>
      <c r="AK253" s="87"/>
      <c r="AL253" s="87"/>
      <c r="AM253" s="57"/>
      <c r="AN253" s="65"/>
      <c r="AO253" s="65"/>
      <c r="AP253" s="65"/>
      <c r="AQ253" s="65"/>
      <c r="AR253" s="65"/>
      <c r="AS253" s="65"/>
      <c r="AT253" s="65"/>
      <c r="AU253" s="57"/>
      <c r="AV253" s="63"/>
      <c r="AW253" s="65"/>
      <c r="AX253" s="65"/>
      <c r="AY253" s="65"/>
      <c r="AZ253" s="65"/>
      <c r="BA253" s="65"/>
      <c r="BB253" s="65"/>
      <c r="BC253" s="65"/>
      <c r="BD253" s="65"/>
      <c r="BE253" s="65"/>
      <c r="BF253" s="65"/>
      <c r="BG253" s="65"/>
      <c r="BH253" s="65"/>
      <c r="BI253" s="65"/>
      <c r="BJ253" s="65"/>
      <c r="BK253" s="65"/>
      <c r="BL253" s="65"/>
      <c r="BM253" s="65"/>
      <c r="BN253" s="65"/>
      <c r="BO253" s="65"/>
      <c r="BP253" s="65"/>
      <c r="BQ253" s="65"/>
      <c r="BR253" s="64"/>
      <c r="BS253" s="16">
        <f t="shared" si="10"/>
      </c>
      <c r="BT253" s="16">
        <f t="shared" si="11"/>
      </c>
      <c r="BU253">
        <f t="shared" si="9"/>
      </c>
      <c r="BV253" t="e">
        <f>C253&amp;#REF!</f>
        <v>#REF!</v>
      </c>
      <c r="BW253" s="87"/>
    </row>
    <row r="254" spans="1:75" ht="13.5">
      <c r="A254" s="2">
        <v>249</v>
      </c>
      <c r="B254" s="78"/>
      <c r="C254" s="84"/>
      <c r="D254" s="65"/>
      <c r="E254" s="65"/>
      <c r="F254" s="84"/>
      <c r="G254" s="63"/>
      <c r="H254" s="78"/>
      <c r="I254" s="63"/>
      <c r="J254" s="65"/>
      <c r="K254" s="65"/>
      <c r="L254" s="65"/>
      <c r="M254" s="65"/>
      <c r="N254" s="65"/>
      <c r="O254" s="87"/>
      <c r="P254" s="78"/>
      <c r="Q254" s="64"/>
      <c r="R254" s="87"/>
      <c r="S254" s="87"/>
      <c r="T254" s="63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  <c r="AE254" s="65"/>
      <c r="AF254" s="65"/>
      <c r="AG254" s="65"/>
      <c r="AH254" s="65"/>
      <c r="AI254" s="65"/>
      <c r="AJ254" s="65"/>
      <c r="AK254" s="87"/>
      <c r="AL254" s="87"/>
      <c r="AM254" s="57"/>
      <c r="AN254" s="65"/>
      <c r="AO254" s="65"/>
      <c r="AP254" s="65"/>
      <c r="AQ254" s="65"/>
      <c r="AR254" s="65"/>
      <c r="AS254" s="65"/>
      <c r="AT254" s="65"/>
      <c r="AU254" s="57"/>
      <c r="AV254" s="63"/>
      <c r="AW254" s="65"/>
      <c r="AX254" s="65"/>
      <c r="AY254" s="65"/>
      <c r="AZ254" s="65"/>
      <c r="BA254" s="65"/>
      <c r="BB254" s="65"/>
      <c r="BC254" s="65"/>
      <c r="BD254" s="65"/>
      <c r="BE254" s="65"/>
      <c r="BF254" s="65"/>
      <c r="BG254" s="65"/>
      <c r="BH254" s="65"/>
      <c r="BI254" s="65"/>
      <c r="BJ254" s="65"/>
      <c r="BK254" s="65"/>
      <c r="BL254" s="65"/>
      <c r="BM254" s="65"/>
      <c r="BN254" s="65"/>
      <c r="BO254" s="65"/>
      <c r="BP254" s="65"/>
      <c r="BQ254" s="65"/>
      <c r="BR254" s="64"/>
      <c r="BS254" s="16">
        <f t="shared" si="10"/>
      </c>
      <c r="BT254" s="16">
        <f t="shared" si="11"/>
      </c>
      <c r="BU254">
        <f t="shared" si="9"/>
      </c>
      <c r="BV254" t="e">
        <f>C254&amp;#REF!</f>
        <v>#REF!</v>
      </c>
      <c r="BW254" s="87"/>
    </row>
    <row r="255" spans="1:75" ht="13.5">
      <c r="A255" s="2">
        <v>250</v>
      </c>
      <c r="B255" s="78"/>
      <c r="C255" s="84"/>
      <c r="D255" s="65"/>
      <c r="E255" s="65"/>
      <c r="F255" s="84"/>
      <c r="G255" s="63"/>
      <c r="H255" s="78"/>
      <c r="I255" s="63"/>
      <c r="J255" s="65"/>
      <c r="K255" s="65"/>
      <c r="L255" s="65"/>
      <c r="M255" s="65"/>
      <c r="N255" s="65"/>
      <c r="O255" s="87"/>
      <c r="P255" s="78"/>
      <c r="Q255" s="64"/>
      <c r="R255" s="87"/>
      <c r="S255" s="87"/>
      <c r="T255" s="63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87"/>
      <c r="AL255" s="87"/>
      <c r="AM255" s="57"/>
      <c r="AN255" s="65"/>
      <c r="AO255" s="65"/>
      <c r="AP255" s="65"/>
      <c r="AQ255" s="65"/>
      <c r="AR255" s="65"/>
      <c r="AS255" s="65"/>
      <c r="AT255" s="65"/>
      <c r="AU255" s="57"/>
      <c r="AV255" s="63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  <c r="BM255" s="65"/>
      <c r="BN255" s="65"/>
      <c r="BO255" s="65"/>
      <c r="BP255" s="65"/>
      <c r="BQ255" s="65"/>
      <c r="BR255" s="64"/>
      <c r="BS255" s="16">
        <f t="shared" si="10"/>
      </c>
      <c r="BT255" s="16">
        <f t="shared" si="11"/>
      </c>
      <c r="BU255">
        <f t="shared" si="9"/>
      </c>
      <c r="BV255" t="e">
        <f>C255&amp;#REF!</f>
        <v>#REF!</v>
      </c>
      <c r="BW255" s="87"/>
    </row>
    <row r="256" spans="1:75" ht="13.5">
      <c r="A256" s="2">
        <v>251</v>
      </c>
      <c r="B256" s="78"/>
      <c r="C256" s="84"/>
      <c r="D256" s="65"/>
      <c r="E256" s="65"/>
      <c r="F256" s="84"/>
      <c r="G256" s="63"/>
      <c r="H256" s="78"/>
      <c r="I256" s="63"/>
      <c r="J256" s="65"/>
      <c r="K256" s="65"/>
      <c r="L256" s="65"/>
      <c r="M256" s="65"/>
      <c r="N256" s="65"/>
      <c r="O256" s="87"/>
      <c r="P256" s="78"/>
      <c r="Q256" s="64"/>
      <c r="R256" s="87"/>
      <c r="S256" s="87"/>
      <c r="T256" s="63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87"/>
      <c r="AL256" s="87"/>
      <c r="AM256" s="57"/>
      <c r="AN256" s="65"/>
      <c r="AO256" s="65"/>
      <c r="AP256" s="65"/>
      <c r="AQ256" s="65"/>
      <c r="AR256" s="65"/>
      <c r="AS256" s="65"/>
      <c r="AT256" s="65"/>
      <c r="AU256" s="57"/>
      <c r="AV256" s="63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  <c r="BM256" s="65"/>
      <c r="BN256" s="65"/>
      <c r="BO256" s="65"/>
      <c r="BP256" s="65"/>
      <c r="BQ256" s="65"/>
      <c r="BR256" s="64"/>
      <c r="BS256" s="16">
        <f t="shared" si="10"/>
      </c>
      <c r="BT256" s="16">
        <f t="shared" si="11"/>
      </c>
      <c r="BU256">
        <f t="shared" si="9"/>
      </c>
      <c r="BV256" t="e">
        <f>C256&amp;#REF!</f>
        <v>#REF!</v>
      </c>
      <c r="BW256" s="87"/>
    </row>
    <row r="257" spans="1:75" ht="13.5">
      <c r="A257" s="2">
        <v>252</v>
      </c>
      <c r="B257" s="78"/>
      <c r="C257" s="84"/>
      <c r="D257" s="65"/>
      <c r="E257" s="65"/>
      <c r="F257" s="84"/>
      <c r="G257" s="63"/>
      <c r="H257" s="78"/>
      <c r="I257" s="63"/>
      <c r="J257" s="65"/>
      <c r="K257" s="65"/>
      <c r="L257" s="65"/>
      <c r="M257" s="65"/>
      <c r="N257" s="65"/>
      <c r="O257" s="87"/>
      <c r="P257" s="78"/>
      <c r="Q257" s="64"/>
      <c r="R257" s="87"/>
      <c r="S257" s="87"/>
      <c r="T257" s="63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87"/>
      <c r="AL257" s="87"/>
      <c r="AM257" s="57"/>
      <c r="AN257" s="65"/>
      <c r="AO257" s="65"/>
      <c r="AP257" s="65"/>
      <c r="AQ257" s="65"/>
      <c r="AR257" s="65"/>
      <c r="AS257" s="65"/>
      <c r="AT257" s="65"/>
      <c r="AU257" s="57"/>
      <c r="AV257" s="63"/>
      <c r="AW257" s="65"/>
      <c r="AX257" s="65"/>
      <c r="AY257" s="65"/>
      <c r="AZ257" s="65"/>
      <c r="BA257" s="65"/>
      <c r="BB257" s="65"/>
      <c r="BC257" s="65"/>
      <c r="BD257" s="65"/>
      <c r="BE257" s="65"/>
      <c r="BF257" s="65"/>
      <c r="BG257" s="65"/>
      <c r="BH257" s="65"/>
      <c r="BI257" s="65"/>
      <c r="BJ257" s="65"/>
      <c r="BK257" s="65"/>
      <c r="BL257" s="65"/>
      <c r="BM257" s="65"/>
      <c r="BN257" s="65"/>
      <c r="BO257" s="65"/>
      <c r="BP257" s="65"/>
      <c r="BQ257" s="65"/>
      <c r="BR257" s="64"/>
      <c r="BS257" s="16">
        <f t="shared" si="10"/>
      </c>
      <c r="BT257" s="16">
        <f t="shared" si="11"/>
      </c>
      <c r="BU257">
        <f t="shared" si="9"/>
      </c>
      <c r="BV257" t="e">
        <f>C257&amp;#REF!</f>
        <v>#REF!</v>
      </c>
      <c r="BW257" s="87"/>
    </row>
    <row r="258" spans="1:75" ht="13.5">
      <c r="A258" s="2">
        <v>253</v>
      </c>
      <c r="B258" s="78"/>
      <c r="C258" s="84"/>
      <c r="D258" s="65"/>
      <c r="E258" s="65"/>
      <c r="F258" s="84"/>
      <c r="G258" s="63"/>
      <c r="H258" s="78"/>
      <c r="I258" s="63"/>
      <c r="J258" s="65"/>
      <c r="K258" s="65"/>
      <c r="L258" s="65"/>
      <c r="M258" s="65"/>
      <c r="N258" s="65"/>
      <c r="O258" s="87"/>
      <c r="P258" s="78"/>
      <c r="Q258" s="64"/>
      <c r="R258" s="87"/>
      <c r="S258" s="87"/>
      <c r="T258" s="63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  <c r="AJ258" s="65"/>
      <c r="AK258" s="87"/>
      <c r="AL258" s="87"/>
      <c r="AM258" s="57"/>
      <c r="AN258" s="65"/>
      <c r="AO258" s="65"/>
      <c r="AP258" s="65"/>
      <c r="AQ258" s="65"/>
      <c r="AR258" s="65"/>
      <c r="AS258" s="65"/>
      <c r="AT258" s="65"/>
      <c r="AU258" s="57"/>
      <c r="AV258" s="63"/>
      <c r="AW258" s="65"/>
      <c r="AX258" s="65"/>
      <c r="AY258" s="65"/>
      <c r="AZ258" s="65"/>
      <c r="BA258" s="65"/>
      <c r="BB258" s="65"/>
      <c r="BC258" s="65"/>
      <c r="BD258" s="65"/>
      <c r="BE258" s="65"/>
      <c r="BF258" s="65"/>
      <c r="BG258" s="65"/>
      <c r="BH258" s="65"/>
      <c r="BI258" s="65"/>
      <c r="BJ258" s="65"/>
      <c r="BK258" s="65"/>
      <c r="BL258" s="65"/>
      <c r="BM258" s="65"/>
      <c r="BN258" s="65"/>
      <c r="BO258" s="65"/>
      <c r="BP258" s="65"/>
      <c r="BQ258" s="65"/>
      <c r="BR258" s="64"/>
      <c r="BS258" s="16">
        <f t="shared" si="10"/>
      </c>
      <c r="BT258" s="16">
        <f t="shared" si="11"/>
      </c>
      <c r="BU258">
        <f t="shared" si="9"/>
      </c>
      <c r="BV258" t="e">
        <f>C258&amp;#REF!</f>
        <v>#REF!</v>
      </c>
      <c r="BW258" s="87"/>
    </row>
    <row r="259" spans="1:75" ht="13.5">
      <c r="A259" s="2">
        <v>254</v>
      </c>
      <c r="B259" s="78"/>
      <c r="C259" s="84"/>
      <c r="D259" s="65"/>
      <c r="E259" s="65"/>
      <c r="F259" s="84"/>
      <c r="G259" s="63"/>
      <c r="H259" s="78"/>
      <c r="I259" s="63"/>
      <c r="J259" s="65"/>
      <c r="K259" s="65"/>
      <c r="L259" s="65"/>
      <c r="M259" s="65"/>
      <c r="N259" s="65"/>
      <c r="O259" s="87"/>
      <c r="P259" s="78"/>
      <c r="Q259" s="64"/>
      <c r="R259" s="87"/>
      <c r="S259" s="87"/>
      <c r="T259" s="63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  <c r="AJ259" s="65"/>
      <c r="AK259" s="87"/>
      <c r="AL259" s="87"/>
      <c r="AM259" s="57"/>
      <c r="AN259" s="65"/>
      <c r="AO259" s="65"/>
      <c r="AP259" s="65"/>
      <c r="AQ259" s="65"/>
      <c r="AR259" s="65"/>
      <c r="AS259" s="65"/>
      <c r="AT259" s="65"/>
      <c r="AU259" s="57"/>
      <c r="AV259" s="63"/>
      <c r="AW259" s="65"/>
      <c r="AX259" s="65"/>
      <c r="AY259" s="65"/>
      <c r="AZ259" s="65"/>
      <c r="BA259" s="65"/>
      <c r="BB259" s="65"/>
      <c r="BC259" s="65"/>
      <c r="BD259" s="65"/>
      <c r="BE259" s="65"/>
      <c r="BF259" s="65"/>
      <c r="BG259" s="65"/>
      <c r="BH259" s="65"/>
      <c r="BI259" s="65"/>
      <c r="BJ259" s="65"/>
      <c r="BK259" s="65"/>
      <c r="BL259" s="65"/>
      <c r="BM259" s="65"/>
      <c r="BN259" s="65"/>
      <c r="BO259" s="65"/>
      <c r="BP259" s="65"/>
      <c r="BQ259" s="65"/>
      <c r="BR259" s="64"/>
      <c r="BS259" s="16">
        <f t="shared" si="10"/>
      </c>
      <c r="BT259" s="16">
        <f t="shared" si="11"/>
      </c>
      <c r="BU259">
        <f t="shared" si="9"/>
      </c>
      <c r="BV259" t="e">
        <f>C259&amp;#REF!</f>
        <v>#REF!</v>
      </c>
      <c r="BW259" s="87"/>
    </row>
    <row r="260" spans="1:75" ht="13.5">
      <c r="A260" s="2">
        <v>255</v>
      </c>
      <c r="B260" s="78"/>
      <c r="C260" s="84"/>
      <c r="D260" s="65"/>
      <c r="E260" s="65"/>
      <c r="F260" s="84"/>
      <c r="G260" s="63"/>
      <c r="H260" s="78"/>
      <c r="I260" s="63"/>
      <c r="J260" s="65"/>
      <c r="K260" s="65"/>
      <c r="L260" s="65"/>
      <c r="M260" s="65"/>
      <c r="N260" s="65"/>
      <c r="O260" s="87"/>
      <c r="P260" s="78"/>
      <c r="Q260" s="64"/>
      <c r="R260" s="87"/>
      <c r="S260" s="87"/>
      <c r="T260" s="63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87"/>
      <c r="AL260" s="87"/>
      <c r="AM260" s="57"/>
      <c r="AN260" s="65"/>
      <c r="AO260" s="65"/>
      <c r="AP260" s="65"/>
      <c r="AQ260" s="65"/>
      <c r="AR260" s="65"/>
      <c r="AS260" s="65"/>
      <c r="AT260" s="65"/>
      <c r="AU260" s="57"/>
      <c r="AV260" s="63"/>
      <c r="AW260" s="65"/>
      <c r="AX260" s="65"/>
      <c r="AY260" s="65"/>
      <c r="AZ260" s="65"/>
      <c r="BA260" s="65"/>
      <c r="BB260" s="65"/>
      <c r="BC260" s="65"/>
      <c r="BD260" s="65"/>
      <c r="BE260" s="65"/>
      <c r="BF260" s="65"/>
      <c r="BG260" s="65"/>
      <c r="BH260" s="65"/>
      <c r="BI260" s="65"/>
      <c r="BJ260" s="65"/>
      <c r="BK260" s="65"/>
      <c r="BL260" s="65"/>
      <c r="BM260" s="65"/>
      <c r="BN260" s="65"/>
      <c r="BO260" s="65"/>
      <c r="BP260" s="65"/>
      <c r="BQ260" s="65"/>
      <c r="BR260" s="64"/>
      <c r="BS260" s="16">
        <f t="shared" si="10"/>
      </c>
      <c r="BT260" s="16">
        <f t="shared" si="11"/>
      </c>
      <c r="BU260">
        <f t="shared" si="9"/>
      </c>
      <c r="BV260" t="e">
        <f>C260&amp;#REF!</f>
        <v>#REF!</v>
      </c>
      <c r="BW260" s="87"/>
    </row>
    <row r="261" spans="1:75" ht="13.5">
      <c r="A261" s="2">
        <v>256</v>
      </c>
      <c r="B261" s="78"/>
      <c r="C261" s="84"/>
      <c r="D261" s="65"/>
      <c r="E261" s="65"/>
      <c r="F261" s="84"/>
      <c r="G261" s="63"/>
      <c r="H261" s="78"/>
      <c r="I261" s="63"/>
      <c r="J261" s="65"/>
      <c r="K261" s="65"/>
      <c r="L261" s="65"/>
      <c r="M261" s="65"/>
      <c r="N261" s="65"/>
      <c r="O261" s="87"/>
      <c r="P261" s="78"/>
      <c r="Q261" s="64"/>
      <c r="R261" s="87"/>
      <c r="S261" s="87"/>
      <c r="T261" s="63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87"/>
      <c r="AL261" s="87"/>
      <c r="AM261" s="57"/>
      <c r="AN261" s="65"/>
      <c r="AO261" s="65"/>
      <c r="AP261" s="65"/>
      <c r="AQ261" s="65"/>
      <c r="AR261" s="65"/>
      <c r="AS261" s="65"/>
      <c r="AT261" s="65"/>
      <c r="AU261" s="57"/>
      <c r="AV261" s="63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65"/>
      <c r="BI261" s="65"/>
      <c r="BJ261" s="65"/>
      <c r="BK261" s="65"/>
      <c r="BL261" s="65"/>
      <c r="BM261" s="65"/>
      <c r="BN261" s="65"/>
      <c r="BO261" s="65"/>
      <c r="BP261" s="65"/>
      <c r="BQ261" s="65"/>
      <c r="BR261" s="64"/>
      <c r="BS261" s="16">
        <f t="shared" si="10"/>
      </c>
      <c r="BT261" s="16">
        <f t="shared" si="11"/>
      </c>
      <c r="BU261">
        <f t="shared" si="9"/>
      </c>
      <c r="BV261" t="e">
        <f>C261&amp;#REF!</f>
        <v>#REF!</v>
      </c>
      <c r="BW261" s="87"/>
    </row>
    <row r="262" spans="1:75" ht="13.5">
      <c r="A262" s="2">
        <v>257</v>
      </c>
      <c r="B262" s="78"/>
      <c r="C262" s="84"/>
      <c r="D262" s="65"/>
      <c r="E262" s="65"/>
      <c r="F262" s="84"/>
      <c r="G262" s="63"/>
      <c r="H262" s="78"/>
      <c r="I262" s="63"/>
      <c r="J262" s="65"/>
      <c r="K262" s="65"/>
      <c r="L262" s="65"/>
      <c r="M262" s="65"/>
      <c r="N262" s="65"/>
      <c r="O262" s="87"/>
      <c r="P262" s="78"/>
      <c r="Q262" s="64"/>
      <c r="R262" s="87"/>
      <c r="S262" s="87"/>
      <c r="T262" s="63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87"/>
      <c r="AL262" s="87"/>
      <c r="AM262" s="57"/>
      <c r="AN262" s="65"/>
      <c r="AO262" s="65"/>
      <c r="AP262" s="65"/>
      <c r="AQ262" s="65"/>
      <c r="AR262" s="65"/>
      <c r="AS262" s="65"/>
      <c r="AT262" s="65"/>
      <c r="AU262" s="57"/>
      <c r="AV262" s="63"/>
      <c r="AW262" s="65"/>
      <c r="AX262" s="65"/>
      <c r="AY262" s="65"/>
      <c r="AZ262" s="65"/>
      <c r="BA262" s="65"/>
      <c r="BB262" s="65"/>
      <c r="BC262" s="65"/>
      <c r="BD262" s="65"/>
      <c r="BE262" s="65"/>
      <c r="BF262" s="65"/>
      <c r="BG262" s="65"/>
      <c r="BH262" s="65"/>
      <c r="BI262" s="65"/>
      <c r="BJ262" s="65"/>
      <c r="BK262" s="65"/>
      <c r="BL262" s="65"/>
      <c r="BM262" s="65"/>
      <c r="BN262" s="65"/>
      <c r="BO262" s="65"/>
      <c r="BP262" s="65"/>
      <c r="BQ262" s="65"/>
      <c r="BR262" s="64"/>
      <c r="BS262" s="16">
        <f t="shared" si="10"/>
      </c>
      <c r="BT262" s="16">
        <f t="shared" si="11"/>
      </c>
      <c r="BU262">
        <f aca="true" t="shared" si="12" ref="BU262:BU305">C262&amp;F262</f>
      </c>
      <c r="BV262" t="e">
        <f>C262&amp;#REF!</f>
        <v>#REF!</v>
      </c>
      <c r="BW262" s="87"/>
    </row>
    <row r="263" spans="1:75" ht="13.5">
      <c r="A263" s="2">
        <v>258</v>
      </c>
      <c r="B263" s="78"/>
      <c r="C263" s="84"/>
      <c r="D263" s="65"/>
      <c r="E263" s="65"/>
      <c r="F263" s="84"/>
      <c r="G263" s="63"/>
      <c r="H263" s="78"/>
      <c r="I263" s="63"/>
      <c r="J263" s="65"/>
      <c r="K263" s="65"/>
      <c r="L263" s="65"/>
      <c r="M263" s="65"/>
      <c r="N263" s="65"/>
      <c r="O263" s="87"/>
      <c r="P263" s="78"/>
      <c r="Q263" s="64"/>
      <c r="R263" s="87"/>
      <c r="S263" s="87"/>
      <c r="T263" s="63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/>
      <c r="AI263" s="65"/>
      <c r="AJ263" s="65"/>
      <c r="AK263" s="87"/>
      <c r="AL263" s="87"/>
      <c r="AM263" s="57"/>
      <c r="AN263" s="65"/>
      <c r="AO263" s="65"/>
      <c r="AP263" s="65"/>
      <c r="AQ263" s="65"/>
      <c r="AR263" s="65"/>
      <c r="AS263" s="65"/>
      <c r="AT263" s="65"/>
      <c r="AU263" s="57"/>
      <c r="AV263" s="63"/>
      <c r="AW263" s="65"/>
      <c r="AX263" s="65"/>
      <c r="AY263" s="65"/>
      <c r="AZ263" s="65"/>
      <c r="BA263" s="65"/>
      <c r="BB263" s="65"/>
      <c r="BC263" s="65"/>
      <c r="BD263" s="65"/>
      <c r="BE263" s="65"/>
      <c r="BF263" s="65"/>
      <c r="BG263" s="65"/>
      <c r="BH263" s="65"/>
      <c r="BI263" s="65"/>
      <c r="BJ263" s="65"/>
      <c r="BK263" s="65"/>
      <c r="BL263" s="65"/>
      <c r="BM263" s="65"/>
      <c r="BN263" s="65"/>
      <c r="BO263" s="65"/>
      <c r="BP263" s="65"/>
      <c r="BQ263" s="65"/>
      <c r="BR263" s="64"/>
      <c r="BS263" s="16">
        <f aca="true" t="shared" si="13" ref="BS263:BS305">C263&amp;D263</f>
      </c>
      <c r="BT263" s="16">
        <f aca="true" t="shared" si="14" ref="BT263:BT305">C263&amp;E263</f>
      </c>
      <c r="BU263">
        <f t="shared" si="12"/>
      </c>
      <c r="BV263" t="e">
        <f>C263&amp;#REF!</f>
        <v>#REF!</v>
      </c>
      <c r="BW263" s="87"/>
    </row>
    <row r="264" spans="1:75" ht="13.5">
      <c r="A264" s="2">
        <v>259</v>
      </c>
      <c r="B264" s="78"/>
      <c r="C264" s="84"/>
      <c r="D264" s="65"/>
      <c r="E264" s="65"/>
      <c r="F264" s="84"/>
      <c r="G264" s="63"/>
      <c r="H264" s="78"/>
      <c r="I264" s="63"/>
      <c r="J264" s="65"/>
      <c r="K264" s="65"/>
      <c r="L264" s="65"/>
      <c r="M264" s="65"/>
      <c r="N264" s="65"/>
      <c r="O264" s="87"/>
      <c r="P264" s="78"/>
      <c r="Q264" s="64"/>
      <c r="R264" s="87"/>
      <c r="S264" s="87"/>
      <c r="T264" s="63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87"/>
      <c r="AL264" s="87"/>
      <c r="AM264" s="57"/>
      <c r="AN264" s="65"/>
      <c r="AO264" s="65"/>
      <c r="AP264" s="65"/>
      <c r="AQ264" s="65"/>
      <c r="AR264" s="65"/>
      <c r="AS264" s="65"/>
      <c r="AT264" s="65"/>
      <c r="AU264" s="57"/>
      <c r="AV264" s="63"/>
      <c r="AW264" s="65"/>
      <c r="AX264" s="65"/>
      <c r="AY264" s="65"/>
      <c r="AZ264" s="65"/>
      <c r="BA264" s="65"/>
      <c r="BB264" s="65"/>
      <c r="BC264" s="65"/>
      <c r="BD264" s="65"/>
      <c r="BE264" s="65"/>
      <c r="BF264" s="65"/>
      <c r="BG264" s="65"/>
      <c r="BH264" s="65"/>
      <c r="BI264" s="65"/>
      <c r="BJ264" s="65"/>
      <c r="BK264" s="65"/>
      <c r="BL264" s="65"/>
      <c r="BM264" s="65"/>
      <c r="BN264" s="65"/>
      <c r="BO264" s="65"/>
      <c r="BP264" s="65"/>
      <c r="BQ264" s="65"/>
      <c r="BR264" s="64"/>
      <c r="BS264" s="16">
        <f t="shared" si="13"/>
      </c>
      <c r="BT264" s="16">
        <f t="shared" si="14"/>
      </c>
      <c r="BU264">
        <f t="shared" si="12"/>
      </c>
      <c r="BV264" t="e">
        <f>C264&amp;#REF!</f>
        <v>#REF!</v>
      </c>
      <c r="BW264" s="87"/>
    </row>
    <row r="265" spans="1:75" ht="13.5">
      <c r="A265" s="2">
        <v>260</v>
      </c>
      <c r="B265" s="78"/>
      <c r="C265" s="84"/>
      <c r="D265" s="65"/>
      <c r="E265" s="65"/>
      <c r="F265" s="84"/>
      <c r="G265" s="63"/>
      <c r="H265" s="78"/>
      <c r="I265" s="63"/>
      <c r="J265" s="65"/>
      <c r="K265" s="65"/>
      <c r="L265" s="65"/>
      <c r="M265" s="65"/>
      <c r="N265" s="65"/>
      <c r="O265" s="87"/>
      <c r="P265" s="78"/>
      <c r="Q265" s="64"/>
      <c r="R265" s="87"/>
      <c r="S265" s="87"/>
      <c r="T265" s="63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/>
      <c r="AK265" s="87"/>
      <c r="AL265" s="87"/>
      <c r="AM265" s="57"/>
      <c r="AN265" s="65"/>
      <c r="AO265" s="65"/>
      <c r="AP265" s="65"/>
      <c r="AQ265" s="65"/>
      <c r="AR265" s="65"/>
      <c r="AS265" s="65"/>
      <c r="AT265" s="65"/>
      <c r="AU265" s="57"/>
      <c r="AV265" s="63"/>
      <c r="AW265" s="65"/>
      <c r="AX265" s="65"/>
      <c r="AY265" s="65"/>
      <c r="AZ265" s="65"/>
      <c r="BA265" s="65"/>
      <c r="BB265" s="65"/>
      <c r="BC265" s="65"/>
      <c r="BD265" s="65"/>
      <c r="BE265" s="65"/>
      <c r="BF265" s="65"/>
      <c r="BG265" s="65"/>
      <c r="BH265" s="65"/>
      <c r="BI265" s="65"/>
      <c r="BJ265" s="65"/>
      <c r="BK265" s="65"/>
      <c r="BL265" s="65"/>
      <c r="BM265" s="65"/>
      <c r="BN265" s="65"/>
      <c r="BO265" s="65"/>
      <c r="BP265" s="65"/>
      <c r="BQ265" s="65"/>
      <c r="BR265" s="64"/>
      <c r="BS265" s="16">
        <f t="shared" si="13"/>
      </c>
      <c r="BT265" s="16">
        <f t="shared" si="14"/>
      </c>
      <c r="BU265">
        <f t="shared" si="12"/>
      </c>
      <c r="BV265" t="e">
        <f>C265&amp;#REF!</f>
        <v>#REF!</v>
      </c>
      <c r="BW265" s="87"/>
    </row>
    <row r="266" spans="1:75" ht="13.5">
      <c r="A266" s="2">
        <v>261</v>
      </c>
      <c r="B266" s="78"/>
      <c r="C266" s="84"/>
      <c r="D266" s="65"/>
      <c r="E266" s="65"/>
      <c r="F266" s="84"/>
      <c r="G266" s="63"/>
      <c r="H266" s="78"/>
      <c r="I266" s="63"/>
      <c r="J266" s="65"/>
      <c r="K266" s="65"/>
      <c r="L266" s="65"/>
      <c r="M266" s="65"/>
      <c r="N266" s="65"/>
      <c r="O266" s="87"/>
      <c r="P266" s="78"/>
      <c r="Q266" s="64"/>
      <c r="R266" s="87"/>
      <c r="S266" s="87"/>
      <c r="T266" s="63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87"/>
      <c r="AL266" s="87"/>
      <c r="AM266" s="57"/>
      <c r="AN266" s="65"/>
      <c r="AO266" s="65"/>
      <c r="AP266" s="65"/>
      <c r="AQ266" s="65"/>
      <c r="AR266" s="65"/>
      <c r="AS266" s="65"/>
      <c r="AT266" s="65"/>
      <c r="AU266" s="57"/>
      <c r="AV266" s="63"/>
      <c r="AW266" s="65"/>
      <c r="AX266" s="65"/>
      <c r="AY266" s="65"/>
      <c r="AZ266" s="65"/>
      <c r="BA266" s="65"/>
      <c r="BB266" s="65"/>
      <c r="BC266" s="65"/>
      <c r="BD266" s="65"/>
      <c r="BE266" s="65"/>
      <c r="BF266" s="65"/>
      <c r="BG266" s="65"/>
      <c r="BH266" s="65"/>
      <c r="BI266" s="65"/>
      <c r="BJ266" s="65"/>
      <c r="BK266" s="65"/>
      <c r="BL266" s="65"/>
      <c r="BM266" s="65"/>
      <c r="BN266" s="65"/>
      <c r="BO266" s="65"/>
      <c r="BP266" s="65"/>
      <c r="BQ266" s="65"/>
      <c r="BR266" s="64"/>
      <c r="BS266" s="16">
        <f t="shared" si="13"/>
      </c>
      <c r="BT266" s="16">
        <f t="shared" si="14"/>
      </c>
      <c r="BU266">
        <f t="shared" si="12"/>
      </c>
      <c r="BV266" t="e">
        <f>C266&amp;#REF!</f>
        <v>#REF!</v>
      </c>
      <c r="BW266" s="87"/>
    </row>
    <row r="267" spans="1:75" ht="13.5">
      <c r="A267" s="2">
        <v>262</v>
      </c>
      <c r="B267" s="78"/>
      <c r="C267" s="84"/>
      <c r="D267" s="65"/>
      <c r="E267" s="65"/>
      <c r="F267" s="84"/>
      <c r="G267" s="63"/>
      <c r="H267" s="78"/>
      <c r="I267" s="63"/>
      <c r="J267" s="65"/>
      <c r="K267" s="65"/>
      <c r="L267" s="65"/>
      <c r="M267" s="65"/>
      <c r="N267" s="65"/>
      <c r="O267" s="87"/>
      <c r="P267" s="78"/>
      <c r="Q267" s="64"/>
      <c r="R267" s="87"/>
      <c r="S267" s="87"/>
      <c r="T267" s="63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87"/>
      <c r="AL267" s="87"/>
      <c r="AM267" s="57"/>
      <c r="AN267" s="65"/>
      <c r="AO267" s="65"/>
      <c r="AP267" s="65"/>
      <c r="AQ267" s="65"/>
      <c r="AR267" s="65"/>
      <c r="AS267" s="65"/>
      <c r="AT267" s="65"/>
      <c r="AU267" s="57"/>
      <c r="AV267" s="63"/>
      <c r="AW267" s="65"/>
      <c r="AX267" s="65"/>
      <c r="AY267" s="65"/>
      <c r="AZ267" s="65"/>
      <c r="BA267" s="65"/>
      <c r="BB267" s="65"/>
      <c r="BC267" s="65"/>
      <c r="BD267" s="65"/>
      <c r="BE267" s="65"/>
      <c r="BF267" s="65"/>
      <c r="BG267" s="65"/>
      <c r="BH267" s="65"/>
      <c r="BI267" s="65"/>
      <c r="BJ267" s="65"/>
      <c r="BK267" s="65"/>
      <c r="BL267" s="65"/>
      <c r="BM267" s="65"/>
      <c r="BN267" s="65"/>
      <c r="BO267" s="65"/>
      <c r="BP267" s="65"/>
      <c r="BQ267" s="65"/>
      <c r="BR267" s="64"/>
      <c r="BS267" s="16">
        <f t="shared" si="13"/>
      </c>
      <c r="BT267" s="16">
        <f t="shared" si="14"/>
      </c>
      <c r="BU267">
        <f t="shared" si="12"/>
      </c>
      <c r="BV267" t="e">
        <f>C267&amp;#REF!</f>
        <v>#REF!</v>
      </c>
      <c r="BW267" s="87"/>
    </row>
    <row r="268" spans="1:75" ht="13.5">
      <c r="A268" s="2">
        <v>263</v>
      </c>
      <c r="B268" s="78"/>
      <c r="C268" s="84"/>
      <c r="D268" s="65"/>
      <c r="E268" s="65"/>
      <c r="F268" s="84"/>
      <c r="G268" s="63"/>
      <c r="H268" s="78"/>
      <c r="I268" s="63"/>
      <c r="J268" s="65"/>
      <c r="K268" s="65"/>
      <c r="L268" s="65"/>
      <c r="M268" s="65"/>
      <c r="N268" s="65"/>
      <c r="O268" s="87"/>
      <c r="P268" s="78"/>
      <c r="Q268" s="64"/>
      <c r="R268" s="87"/>
      <c r="S268" s="87"/>
      <c r="T268" s="63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87"/>
      <c r="AL268" s="87"/>
      <c r="AM268" s="57"/>
      <c r="AN268" s="65"/>
      <c r="AO268" s="65"/>
      <c r="AP268" s="65"/>
      <c r="AQ268" s="65"/>
      <c r="AR268" s="65"/>
      <c r="AS268" s="65"/>
      <c r="AT268" s="65"/>
      <c r="AU268" s="57"/>
      <c r="AV268" s="63"/>
      <c r="AW268" s="65"/>
      <c r="AX268" s="65"/>
      <c r="AY268" s="65"/>
      <c r="AZ268" s="65"/>
      <c r="BA268" s="65"/>
      <c r="BB268" s="65"/>
      <c r="BC268" s="65"/>
      <c r="BD268" s="65"/>
      <c r="BE268" s="65"/>
      <c r="BF268" s="65"/>
      <c r="BG268" s="65"/>
      <c r="BH268" s="65"/>
      <c r="BI268" s="65"/>
      <c r="BJ268" s="65"/>
      <c r="BK268" s="65"/>
      <c r="BL268" s="65"/>
      <c r="BM268" s="65"/>
      <c r="BN268" s="65"/>
      <c r="BO268" s="65"/>
      <c r="BP268" s="65"/>
      <c r="BQ268" s="65"/>
      <c r="BR268" s="64"/>
      <c r="BS268" s="16">
        <f t="shared" si="13"/>
      </c>
      <c r="BT268" s="16">
        <f t="shared" si="14"/>
      </c>
      <c r="BU268">
        <f t="shared" si="12"/>
      </c>
      <c r="BV268" t="e">
        <f>C268&amp;#REF!</f>
        <v>#REF!</v>
      </c>
      <c r="BW268" s="87"/>
    </row>
    <row r="269" spans="1:75" ht="13.5">
      <c r="A269" s="2">
        <v>264</v>
      </c>
      <c r="B269" s="78"/>
      <c r="C269" s="84"/>
      <c r="D269" s="65"/>
      <c r="E269" s="65"/>
      <c r="F269" s="84"/>
      <c r="G269" s="63"/>
      <c r="H269" s="78"/>
      <c r="I269" s="63"/>
      <c r="J269" s="65"/>
      <c r="K269" s="65"/>
      <c r="L269" s="65"/>
      <c r="M269" s="65"/>
      <c r="N269" s="65"/>
      <c r="O269" s="87"/>
      <c r="P269" s="78"/>
      <c r="Q269" s="64"/>
      <c r="R269" s="87"/>
      <c r="S269" s="87"/>
      <c r="T269" s="63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  <c r="AJ269" s="65"/>
      <c r="AK269" s="87"/>
      <c r="AL269" s="87"/>
      <c r="AM269" s="57"/>
      <c r="AN269" s="65"/>
      <c r="AO269" s="65"/>
      <c r="AP269" s="65"/>
      <c r="AQ269" s="65"/>
      <c r="AR269" s="65"/>
      <c r="AS269" s="65"/>
      <c r="AT269" s="65"/>
      <c r="AU269" s="57"/>
      <c r="AV269" s="63"/>
      <c r="AW269" s="65"/>
      <c r="AX269" s="65"/>
      <c r="AY269" s="65"/>
      <c r="AZ269" s="65"/>
      <c r="BA269" s="65"/>
      <c r="BB269" s="65"/>
      <c r="BC269" s="65"/>
      <c r="BD269" s="65"/>
      <c r="BE269" s="65"/>
      <c r="BF269" s="65"/>
      <c r="BG269" s="65"/>
      <c r="BH269" s="65"/>
      <c r="BI269" s="65"/>
      <c r="BJ269" s="65"/>
      <c r="BK269" s="65"/>
      <c r="BL269" s="65"/>
      <c r="BM269" s="65"/>
      <c r="BN269" s="65"/>
      <c r="BO269" s="65"/>
      <c r="BP269" s="65"/>
      <c r="BQ269" s="65"/>
      <c r="BR269" s="64"/>
      <c r="BS269" s="16">
        <f t="shared" si="13"/>
      </c>
      <c r="BT269" s="16">
        <f t="shared" si="14"/>
      </c>
      <c r="BU269">
        <f t="shared" si="12"/>
      </c>
      <c r="BV269" t="e">
        <f>C269&amp;#REF!</f>
        <v>#REF!</v>
      </c>
      <c r="BW269" s="87"/>
    </row>
    <row r="270" spans="1:75" ht="13.5">
      <c r="A270" s="2">
        <v>265</v>
      </c>
      <c r="B270" s="78"/>
      <c r="C270" s="84"/>
      <c r="D270" s="65"/>
      <c r="E270" s="65"/>
      <c r="F270" s="84"/>
      <c r="G270" s="63"/>
      <c r="H270" s="78"/>
      <c r="I270" s="63"/>
      <c r="J270" s="65"/>
      <c r="K270" s="65"/>
      <c r="L270" s="65"/>
      <c r="M270" s="65"/>
      <c r="N270" s="65"/>
      <c r="O270" s="87"/>
      <c r="P270" s="78"/>
      <c r="Q270" s="64"/>
      <c r="R270" s="87"/>
      <c r="S270" s="87"/>
      <c r="T270" s="63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/>
      <c r="AH270" s="65"/>
      <c r="AI270" s="65"/>
      <c r="AJ270" s="65"/>
      <c r="AK270" s="87"/>
      <c r="AL270" s="87"/>
      <c r="AM270" s="57"/>
      <c r="AN270" s="65"/>
      <c r="AO270" s="65"/>
      <c r="AP270" s="65"/>
      <c r="AQ270" s="65"/>
      <c r="AR270" s="65"/>
      <c r="AS270" s="65"/>
      <c r="AT270" s="65"/>
      <c r="AU270" s="57"/>
      <c r="AV270" s="63"/>
      <c r="AW270" s="65"/>
      <c r="AX270" s="65"/>
      <c r="AY270" s="65"/>
      <c r="AZ270" s="65"/>
      <c r="BA270" s="65"/>
      <c r="BB270" s="65"/>
      <c r="BC270" s="65"/>
      <c r="BD270" s="65"/>
      <c r="BE270" s="65"/>
      <c r="BF270" s="65"/>
      <c r="BG270" s="65"/>
      <c r="BH270" s="65"/>
      <c r="BI270" s="65"/>
      <c r="BJ270" s="65"/>
      <c r="BK270" s="65"/>
      <c r="BL270" s="65"/>
      <c r="BM270" s="65"/>
      <c r="BN270" s="65"/>
      <c r="BO270" s="65"/>
      <c r="BP270" s="65"/>
      <c r="BQ270" s="65"/>
      <c r="BR270" s="64"/>
      <c r="BS270" s="16">
        <f t="shared" si="13"/>
      </c>
      <c r="BT270" s="16">
        <f t="shared" si="14"/>
      </c>
      <c r="BU270">
        <f t="shared" si="12"/>
      </c>
      <c r="BV270" t="e">
        <f>C270&amp;#REF!</f>
        <v>#REF!</v>
      </c>
      <c r="BW270" s="87"/>
    </row>
    <row r="271" spans="1:75" ht="13.5">
      <c r="A271" s="2">
        <v>266</v>
      </c>
      <c r="B271" s="78"/>
      <c r="C271" s="84"/>
      <c r="D271" s="65"/>
      <c r="E271" s="65"/>
      <c r="F271" s="84"/>
      <c r="G271" s="63"/>
      <c r="H271" s="78"/>
      <c r="I271" s="63"/>
      <c r="J271" s="65"/>
      <c r="K271" s="65"/>
      <c r="L271" s="65"/>
      <c r="M271" s="65"/>
      <c r="N271" s="65"/>
      <c r="O271" s="87"/>
      <c r="P271" s="78"/>
      <c r="Q271" s="64"/>
      <c r="R271" s="87"/>
      <c r="S271" s="87"/>
      <c r="T271" s="63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87"/>
      <c r="AL271" s="87"/>
      <c r="AM271" s="57"/>
      <c r="AN271" s="65"/>
      <c r="AO271" s="65"/>
      <c r="AP271" s="65"/>
      <c r="AQ271" s="65"/>
      <c r="AR271" s="65"/>
      <c r="AS271" s="65"/>
      <c r="AT271" s="65"/>
      <c r="AU271" s="57"/>
      <c r="AV271" s="63"/>
      <c r="AW271" s="65"/>
      <c r="AX271" s="65"/>
      <c r="AY271" s="65"/>
      <c r="AZ271" s="65"/>
      <c r="BA271" s="65"/>
      <c r="BB271" s="65"/>
      <c r="BC271" s="65"/>
      <c r="BD271" s="65"/>
      <c r="BE271" s="65"/>
      <c r="BF271" s="65"/>
      <c r="BG271" s="65"/>
      <c r="BH271" s="65"/>
      <c r="BI271" s="65"/>
      <c r="BJ271" s="65"/>
      <c r="BK271" s="65"/>
      <c r="BL271" s="65"/>
      <c r="BM271" s="65"/>
      <c r="BN271" s="65"/>
      <c r="BO271" s="65"/>
      <c r="BP271" s="65"/>
      <c r="BQ271" s="65"/>
      <c r="BR271" s="64"/>
      <c r="BS271" s="16">
        <f t="shared" si="13"/>
      </c>
      <c r="BT271" s="16">
        <f t="shared" si="14"/>
      </c>
      <c r="BU271">
        <f t="shared" si="12"/>
      </c>
      <c r="BV271" t="e">
        <f>C271&amp;#REF!</f>
        <v>#REF!</v>
      </c>
      <c r="BW271" s="87"/>
    </row>
    <row r="272" spans="1:75" ht="13.5">
      <c r="A272" s="2">
        <v>267</v>
      </c>
      <c r="B272" s="78"/>
      <c r="C272" s="84"/>
      <c r="D272" s="65"/>
      <c r="E272" s="65"/>
      <c r="F272" s="84"/>
      <c r="G272" s="63"/>
      <c r="H272" s="78"/>
      <c r="I272" s="63"/>
      <c r="J272" s="65"/>
      <c r="K272" s="65"/>
      <c r="L272" s="65"/>
      <c r="M272" s="65"/>
      <c r="N272" s="65"/>
      <c r="O272" s="87"/>
      <c r="P272" s="78"/>
      <c r="Q272" s="64"/>
      <c r="R272" s="87"/>
      <c r="S272" s="87"/>
      <c r="T272" s="63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87"/>
      <c r="AL272" s="87"/>
      <c r="AM272" s="57"/>
      <c r="AN272" s="65"/>
      <c r="AO272" s="65"/>
      <c r="AP272" s="65"/>
      <c r="AQ272" s="65"/>
      <c r="AR272" s="65"/>
      <c r="AS272" s="65"/>
      <c r="AT272" s="65"/>
      <c r="AU272" s="57"/>
      <c r="AV272" s="63"/>
      <c r="AW272" s="65"/>
      <c r="AX272" s="65"/>
      <c r="AY272" s="65"/>
      <c r="AZ272" s="65"/>
      <c r="BA272" s="65"/>
      <c r="BB272" s="65"/>
      <c r="BC272" s="65"/>
      <c r="BD272" s="65"/>
      <c r="BE272" s="65"/>
      <c r="BF272" s="65"/>
      <c r="BG272" s="65"/>
      <c r="BH272" s="65"/>
      <c r="BI272" s="65"/>
      <c r="BJ272" s="65"/>
      <c r="BK272" s="65"/>
      <c r="BL272" s="65"/>
      <c r="BM272" s="65"/>
      <c r="BN272" s="65"/>
      <c r="BO272" s="65"/>
      <c r="BP272" s="65"/>
      <c r="BQ272" s="65"/>
      <c r="BR272" s="64"/>
      <c r="BS272" s="16">
        <f t="shared" si="13"/>
      </c>
      <c r="BT272" s="16">
        <f t="shared" si="14"/>
      </c>
      <c r="BU272">
        <f t="shared" si="12"/>
      </c>
      <c r="BV272" t="e">
        <f>C272&amp;#REF!</f>
        <v>#REF!</v>
      </c>
      <c r="BW272" s="87"/>
    </row>
    <row r="273" spans="1:75" ht="13.5">
      <c r="A273" s="2">
        <v>268</v>
      </c>
      <c r="B273" s="78"/>
      <c r="C273" s="84"/>
      <c r="D273" s="65"/>
      <c r="E273" s="65"/>
      <c r="F273" s="84"/>
      <c r="G273" s="63"/>
      <c r="H273" s="78"/>
      <c r="I273" s="63"/>
      <c r="J273" s="65"/>
      <c r="K273" s="65"/>
      <c r="L273" s="65"/>
      <c r="M273" s="65"/>
      <c r="N273" s="65"/>
      <c r="O273" s="87"/>
      <c r="P273" s="78"/>
      <c r="Q273" s="64"/>
      <c r="R273" s="87"/>
      <c r="S273" s="87"/>
      <c r="T273" s="63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87"/>
      <c r="AL273" s="87"/>
      <c r="AM273" s="57"/>
      <c r="AN273" s="65"/>
      <c r="AO273" s="65"/>
      <c r="AP273" s="65"/>
      <c r="AQ273" s="65"/>
      <c r="AR273" s="65"/>
      <c r="AS273" s="65"/>
      <c r="AT273" s="65"/>
      <c r="AU273" s="57"/>
      <c r="AV273" s="63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65"/>
      <c r="BI273" s="65"/>
      <c r="BJ273" s="65"/>
      <c r="BK273" s="65"/>
      <c r="BL273" s="65"/>
      <c r="BM273" s="65"/>
      <c r="BN273" s="65"/>
      <c r="BO273" s="65"/>
      <c r="BP273" s="65"/>
      <c r="BQ273" s="65"/>
      <c r="BR273" s="64"/>
      <c r="BS273" s="16">
        <f t="shared" si="13"/>
      </c>
      <c r="BT273" s="16">
        <f t="shared" si="14"/>
      </c>
      <c r="BU273">
        <f t="shared" si="12"/>
      </c>
      <c r="BV273" t="e">
        <f>C273&amp;#REF!</f>
        <v>#REF!</v>
      </c>
      <c r="BW273" s="87"/>
    </row>
    <row r="274" spans="1:75" ht="13.5">
      <c r="A274" s="2">
        <v>269</v>
      </c>
      <c r="B274" s="78"/>
      <c r="C274" s="84"/>
      <c r="D274" s="65"/>
      <c r="E274" s="65"/>
      <c r="F274" s="84"/>
      <c r="G274" s="63"/>
      <c r="H274" s="78"/>
      <c r="I274" s="63"/>
      <c r="J274" s="65"/>
      <c r="K274" s="65"/>
      <c r="L274" s="65"/>
      <c r="M274" s="65"/>
      <c r="N274" s="65"/>
      <c r="O274" s="87"/>
      <c r="P274" s="78"/>
      <c r="Q274" s="64"/>
      <c r="R274" s="87"/>
      <c r="S274" s="87"/>
      <c r="T274" s="63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  <c r="AE274" s="65"/>
      <c r="AF274" s="65"/>
      <c r="AG274" s="65"/>
      <c r="AH274" s="65"/>
      <c r="AI274" s="65"/>
      <c r="AJ274" s="65"/>
      <c r="AK274" s="87"/>
      <c r="AL274" s="87"/>
      <c r="AM274" s="57"/>
      <c r="AN274" s="65"/>
      <c r="AO274" s="65"/>
      <c r="AP274" s="65"/>
      <c r="AQ274" s="65"/>
      <c r="AR274" s="65"/>
      <c r="AS274" s="65"/>
      <c r="AT274" s="65"/>
      <c r="AU274" s="57"/>
      <c r="AV274" s="63"/>
      <c r="AW274" s="65"/>
      <c r="AX274" s="65"/>
      <c r="AY274" s="65"/>
      <c r="AZ274" s="65"/>
      <c r="BA274" s="65"/>
      <c r="BB274" s="65"/>
      <c r="BC274" s="65"/>
      <c r="BD274" s="65"/>
      <c r="BE274" s="65"/>
      <c r="BF274" s="65"/>
      <c r="BG274" s="65"/>
      <c r="BH274" s="65"/>
      <c r="BI274" s="65"/>
      <c r="BJ274" s="65"/>
      <c r="BK274" s="65"/>
      <c r="BL274" s="65"/>
      <c r="BM274" s="65"/>
      <c r="BN274" s="65"/>
      <c r="BO274" s="65"/>
      <c r="BP274" s="65"/>
      <c r="BQ274" s="65"/>
      <c r="BR274" s="64"/>
      <c r="BS274" s="16">
        <f t="shared" si="13"/>
      </c>
      <c r="BT274" s="16">
        <f t="shared" si="14"/>
      </c>
      <c r="BU274">
        <f t="shared" si="12"/>
      </c>
      <c r="BV274" t="e">
        <f>C274&amp;#REF!</f>
        <v>#REF!</v>
      </c>
      <c r="BW274" s="87"/>
    </row>
    <row r="275" spans="1:75" ht="13.5">
      <c r="A275" s="2">
        <v>270</v>
      </c>
      <c r="B275" s="78"/>
      <c r="C275" s="84"/>
      <c r="D275" s="65"/>
      <c r="E275" s="65"/>
      <c r="F275" s="84"/>
      <c r="G275" s="63"/>
      <c r="H275" s="78"/>
      <c r="I275" s="63"/>
      <c r="J275" s="65"/>
      <c r="K275" s="65"/>
      <c r="L275" s="65"/>
      <c r="M275" s="65"/>
      <c r="N275" s="65"/>
      <c r="O275" s="87"/>
      <c r="P275" s="78"/>
      <c r="Q275" s="64"/>
      <c r="R275" s="87"/>
      <c r="S275" s="87"/>
      <c r="T275" s="63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  <c r="AE275" s="65"/>
      <c r="AF275" s="65"/>
      <c r="AG275" s="65"/>
      <c r="AH275" s="65"/>
      <c r="AI275" s="65"/>
      <c r="AJ275" s="65"/>
      <c r="AK275" s="87"/>
      <c r="AL275" s="87"/>
      <c r="AM275" s="57"/>
      <c r="AN275" s="65"/>
      <c r="AO275" s="65"/>
      <c r="AP275" s="65"/>
      <c r="AQ275" s="65"/>
      <c r="AR275" s="65"/>
      <c r="AS275" s="65"/>
      <c r="AT275" s="65"/>
      <c r="AU275" s="57"/>
      <c r="AV275" s="63"/>
      <c r="AW275" s="65"/>
      <c r="AX275" s="65"/>
      <c r="AY275" s="65"/>
      <c r="AZ275" s="65"/>
      <c r="BA275" s="65"/>
      <c r="BB275" s="65"/>
      <c r="BC275" s="65"/>
      <c r="BD275" s="65"/>
      <c r="BE275" s="65"/>
      <c r="BF275" s="65"/>
      <c r="BG275" s="65"/>
      <c r="BH275" s="65"/>
      <c r="BI275" s="65"/>
      <c r="BJ275" s="65"/>
      <c r="BK275" s="65"/>
      <c r="BL275" s="65"/>
      <c r="BM275" s="65"/>
      <c r="BN275" s="65"/>
      <c r="BO275" s="65"/>
      <c r="BP275" s="65"/>
      <c r="BQ275" s="65"/>
      <c r="BR275" s="64"/>
      <c r="BS275" s="16">
        <f t="shared" si="13"/>
      </c>
      <c r="BT275" s="16">
        <f t="shared" si="14"/>
      </c>
      <c r="BU275">
        <f t="shared" si="12"/>
      </c>
      <c r="BV275" t="e">
        <f>C275&amp;#REF!</f>
        <v>#REF!</v>
      </c>
      <c r="BW275" s="87"/>
    </row>
    <row r="276" spans="1:75" ht="13.5">
      <c r="A276" s="2">
        <v>271</v>
      </c>
      <c r="B276" s="78"/>
      <c r="C276" s="84"/>
      <c r="D276" s="65"/>
      <c r="E276" s="65"/>
      <c r="F276" s="84"/>
      <c r="G276" s="63"/>
      <c r="H276" s="78"/>
      <c r="I276" s="63"/>
      <c r="J276" s="65"/>
      <c r="K276" s="65"/>
      <c r="L276" s="65"/>
      <c r="M276" s="65"/>
      <c r="N276" s="65"/>
      <c r="O276" s="87"/>
      <c r="P276" s="78"/>
      <c r="Q276" s="64"/>
      <c r="R276" s="87"/>
      <c r="S276" s="87"/>
      <c r="T276" s="63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/>
      <c r="AH276" s="65"/>
      <c r="AI276" s="65"/>
      <c r="AJ276" s="65"/>
      <c r="AK276" s="87"/>
      <c r="AL276" s="87"/>
      <c r="AM276" s="57"/>
      <c r="AN276" s="65"/>
      <c r="AO276" s="65"/>
      <c r="AP276" s="65"/>
      <c r="AQ276" s="65"/>
      <c r="AR276" s="65"/>
      <c r="AS276" s="65"/>
      <c r="AT276" s="65"/>
      <c r="AU276" s="57"/>
      <c r="AV276" s="63"/>
      <c r="AW276" s="65"/>
      <c r="AX276" s="65"/>
      <c r="AY276" s="65"/>
      <c r="AZ276" s="65"/>
      <c r="BA276" s="65"/>
      <c r="BB276" s="65"/>
      <c r="BC276" s="65"/>
      <c r="BD276" s="65"/>
      <c r="BE276" s="65"/>
      <c r="BF276" s="65"/>
      <c r="BG276" s="65"/>
      <c r="BH276" s="65"/>
      <c r="BI276" s="65"/>
      <c r="BJ276" s="65"/>
      <c r="BK276" s="65"/>
      <c r="BL276" s="65"/>
      <c r="BM276" s="65"/>
      <c r="BN276" s="65"/>
      <c r="BO276" s="65"/>
      <c r="BP276" s="65"/>
      <c r="BQ276" s="65"/>
      <c r="BR276" s="64"/>
      <c r="BS276" s="16">
        <f t="shared" si="13"/>
      </c>
      <c r="BT276" s="16">
        <f t="shared" si="14"/>
      </c>
      <c r="BU276">
        <f t="shared" si="12"/>
      </c>
      <c r="BV276" t="e">
        <f>C276&amp;#REF!</f>
        <v>#REF!</v>
      </c>
      <c r="BW276" s="87"/>
    </row>
    <row r="277" spans="1:75" ht="13.5">
      <c r="A277" s="2">
        <v>272</v>
      </c>
      <c r="B277" s="78"/>
      <c r="C277" s="84"/>
      <c r="D277" s="65"/>
      <c r="E277" s="65"/>
      <c r="F277" s="84"/>
      <c r="G277" s="63"/>
      <c r="H277" s="78"/>
      <c r="I277" s="63"/>
      <c r="J277" s="65"/>
      <c r="K277" s="65"/>
      <c r="L277" s="65"/>
      <c r="M277" s="65"/>
      <c r="N277" s="65"/>
      <c r="O277" s="87"/>
      <c r="P277" s="78"/>
      <c r="Q277" s="64"/>
      <c r="R277" s="87"/>
      <c r="S277" s="87"/>
      <c r="T277" s="63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87"/>
      <c r="AL277" s="87"/>
      <c r="AM277" s="57"/>
      <c r="AN277" s="65"/>
      <c r="AO277" s="65"/>
      <c r="AP277" s="65"/>
      <c r="AQ277" s="65"/>
      <c r="AR277" s="65"/>
      <c r="AS277" s="65"/>
      <c r="AT277" s="65"/>
      <c r="AU277" s="57"/>
      <c r="AV277" s="63"/>
      <c r="AW277" s="65"/>
      <c r="AX277" s="65"/>
      <c r="AY277" s="65"/>
      <c r="AZ277" s="65"/>
      <c r="BA277" s="65"/>
      <c r="BB277" s="65"/>
      <c r="BC277" s="65"/>
      <c r="BD277" s="65"/>
      <c r="BE277" s="65"/>
      <c r="BF277" s="65"/>
      <c r="BG277" s="65"/>
      <c r="BH277" s="65"/>
      <c r="BI277" s="65"/>
      <c r="BJ277" s="65"/>
      <c r="BK277" s="65"/>
      <c r="BL277" s="65"/>
      <c r="BM277" s="65"/>
      <c r="BN277" s="65"/>
      <c r="BO277" s="65"/>
      <c r="BP277" s="65"/>
      <c r="BQ277" s="65"/>
      <c r="BR277" s="64"/>
      <c r="BS277" s="16">
        <f t="shared" si="13"/>
      </c>
      <c r="BT277" s="16">
        <f t="shared" si="14"/>
      </c>
      <c r="BU277">
        <f t="shared" si="12"/>
      </c>
      <c r="BV277" t="e">
        <f>C277&amp;#REF!</f>
        <v>#REF!</v>
      </c>
      <c r="BW277" s="87"/>
    </row>
    <row r="278" spans="1:75" ht="13.5">
      <c r="A278" s="2">
        <v>273</v>
      </c>
      <c r="B278" s="78"/>
      <c r="C278" s="84"/>
      <c r="D278" s="65"/>
      <c r="E278" s="65"/>
      <c r="F278" s="84"/>
      <c r="G278" s="63"/>
      <c r="H278" s="78"/>
      <c r="I278" s="63"/>
      <c r="J278" s="65"/>
      <c r="K278" s="65"/>
      <c r="L278" s="65"/>
      <c r="M278" s="65"/>
      <c r="N278" s="65"/>
      <c r="O278" s="87"/>
      <c r="P278" s="78"/>
      <c r="Q278" s="64"/>
      <c r="R278" s="87"/>
      <c r="S278" s="87"/>
      <c r="T278" s="63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87"/>
      <c r="AL278" s="87"/>
      <c r="AM278" s="57"/>
      <c r="AN278" s="65"/>
      <c r="AO278" s="65"/>
      <c r="AP278" s="65"/>
      <c r="AQ278" s="65"/>
      <c r="AR278" s="65"/>
      <c r="AS278" s="65"/>
      <c r="AT278" s="65"/>
      <c r="AU278" s="57"/>
      <c r="AV278" s="63"/>
      <c r="AW278" s="65"/>
      <c r="AX278" s="65"/>
      <c r="AY278" s="65"/>
      <c r="AZ278" s="65"/>
      <c r="BA278" s="65"/>
      <c r="BB278" s="65"/>
      <c r="BC278" s="65"/>
      <c r="BD278" s="65"/>
      <c r="BE278" s="65"/>
      <c r="BF278" s="65"/>
      <c r="BG278" s="65"/>
      <c r="BH278" s="65"/>
      <c r="BI278" s="65"/>
      <c r="BJ278" s="65"/>
      <c r="BK278" s="65"/>
      <c r="BL278" s="65"/>
      <c r="BM278" s="65"/>
      <c r="BN278" s="65"/>
      <c r="BO278" s="65"/>
      <c r="BP278" s="65"/>
      <c r="BQ278" s="65"/>
      <c r="BR278" s="64"/>
      <c r="BS278" s="16">
        <f t="shared" si="13"/>
      </c>
      <c r="BT278" s="16">
        <f t="shared" si="14"/>
      </c>
      <c r="BU278">
        <f t="shared" si="12"/>
      </c>
      <c r="BV278" t="e">
        <f>C278&amp;#REF!</f>
        <v>#REF!</v>
      </c>
      <c r="BW278" s="87"/>
    </row>
    <row r="279" spans="1:75" ht="13.5">
      <c r="A279" s="2">
        <v>274</v>
      </c>
      <c r="B279" s="78"/>
      <c r="C279" s="84"/>
      <c r="D279" s="65"/>
      <c r="E279" s="65"/>
      <c r="F279" s="84"/>
      <c r="G279" s="63"/>
      <c r="H279" s="78"/>
      <c r="I279" s="63"/>
      <c r="J279" s="65"/>
      <c r="K279" s="65"/>
      <c r="L279" s="65"/>
      <c r="M279" s="65"/>
      <c r="N279" s="65"/>
      <c r="O279" s="87"/>
      <c r="P279" s="78"/>
      <c r="Q279" s="64"/>
      <c r="R279" s="87"/>
      <c r="S279" s="87"/>
      <c r="T279" s="63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87"/>
      <c r="AL279" s="87"/>
      <c r="AM279" s="57"/>
      <c r="AN279" s="65"/>
      <c r="AO279" s="65"/>
      <c r="AP279" s="65"/>
      <c r="AQ279" s="65"/>
      <c r="AR279" s="65"/>
      <c r="AS279" s="65"/>
      <c r="AT279" s="65"/>
      <c r="AU279" s="57"/>
      <c r="AV279" s="63"/>
      <c r="AW279" s="65"/>
      <c r="AX279" s="65"/>
      <c r="AY279" s="65"/>
      <c r="AZ279" s="65"/>
      <c r="BA279" s="65"/>
      <c r="BB279" s="65"/>
      <c r="BC279" s="65"/>
      <c r="BD279" s="65"/>
      <c r="BE279" s="65"/>
      <c r="BF279" s="65"/>
      <c r="BG279" s="65"/>
      <c r="BH279" s="65"/>
      <c r="BI279" s="65"/>
      <c r="BJ279" s="65"/>
      <c r="BK279" s="65"/>
      <c r="BL279" s="65"/>
      <c r="BM279" s="65"/>
      <c r="BN279" s="65"/>
      <c r="BO279" s="65"/>
      <c r="BP279" s="65"/>
      <c r="BQ279" s="65"/>
      <c r="BR279" s="64"/>
      <c r="BS279" s="16">
        <f t="shared" si="13"/>
      </c>
      <c r="BT279" s="16">
        <f t="shared" si="14"/>
      </c>
      <c r="BU279">
        <f t="shared" si="12"/>
      </c>
      <c r="BV279" t="e">
        <f>C279&amp;#REF!</f>
        <v>#REF!</v>
      </c>
      <c r="BW279" s="87"/>
    </row>
    <row r="280" spans="1:75" ht="13.5">
      <c r="A280" s="2">
        <v>275</v>
      </c>
      <c r="B280" s="78"/>
      <c r="C280" s="84"/>
      <c r="D280" s="65"/>
      <c r="E280" s="65"/>
      <c r="F280" s="84"/>
      <c r="G280" s="63"/>
      <c r="H280" s="78"/>
      <c r="I280" s="63"/>
      <c r="J280" s="65"/>
      <c r="K280" s="65"/>
      <c r="L280" s="65"/>
      <c r="M280" s="65"/>
      <c r="N280" s="65"/>
      <c r="O280" s="87"/>
      <c r="P280" s="78"/>
      <c r="Q280" s="64"/>
      <c r="R280" s="87"/>
      <c r="S280" s="87"/>
      <c r="T280" s="63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/>
      <c r="AG280" s="65"/>
      <c r="AH280" s="65"/>
      <c r="AI280" s="65"/>
      <c r="AJ280" s="65"/>
      <c r="AK280" s="87"/>
      <c r="AL280" s="87"/>
      <c r="AM280" s="57"/>
      <c r="AN280" s="65"/>
      <c r="AO280" s="65"/>
      <c r="AP280" s="65"/>
      <c r="AQ280" s="65"/>
      <c r="AR280" s="65"/>
      <c r="AS280" s="65"/>
      <c r="AT280" s="65"/>
      <c r="AU280" s="57"/>
      <c r="AV280" s="63"/>
      <c r="AW280" s="65"/>
      <c r="AX280" s="65"/>
      <c r="AY280" s="65"/>
      <c r="AZ280" s="65"/>
      <c r="BA280" s="65"/>
      <c r="BB280" s="65"/>
      <c r="BC280" s="65"/>
      <c r="BD280" s="65"/>
      <c r="BE280" s="65"/>
      <c r="BF280" s="65"/>
      <c r="BG280" s="65"/>
      <c r="BH280" s="65"/>
      <c r="BI280" s="65"/>
      <c r="BJ280" s="65"/>
      <c r="BK280" s="65"/>
      <c r="BL280" s="65"/>
      <c r="BM280" s="65"/>
      <c r="BN280" s="65"/>
      <c r="BO280" s="65"/>
      <c r="BP280" s="65"/>
      <c r="BQ280" s="65"/>
      <c r="BR280" s="64"/>
      <c r="BS280" s="16">
        <f t="shared" si="13"/>
      </c>
      <c r="BT280" s="16">
        <f t="shared" si="14"/>
      </c>
      <c r="BU280">
        <f t="shared" si="12"/>
      </c>
      <c r="BV280" t="e">
        <f>C280&amp;#REF!</f>
        <v>#REF!</v>
      </c>
      <c r="BW280" s="87"/>
    </row>
    <row r="281" spans="1:75" ht="13.5">
      <c r="A281" s="2">
        <v>276</v>
      </c>
      <c r="B281" s="78"/>
      <c r="C281" s="84"/>
      <c r="D281" s="65"/>
      <c r="E281" s="65"/>
      <c r="F281" s="84"/>
      <c r="G281" s="63"/>
      <c r="H281" s="78"/>
      <c r="I281" s="63"/>
      <c r="J281" s="65"/>
      <c r="K281" s="65"/>
      <c r="L281" s="65"/>
      <c r="M281" s="65"/>
      <c r="N281" s="65"/>
      <c r="O281" s="87"/>
      <c r="P281" s="78"/>
      <c r="Q281" s="64"/>
      <c r="R281" s="87"/>
      <c r="S281" s="87"/>
      <c r="T281" s="63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/>
      <c r="AH281" s="65"/>
      <c r="AI281" s="65"/>
      <c r="AJ281" s="65"/>
      <c r="AK281" s="87"/>
      <c r="AL281" s="87"/>
      <c r="AM281" s="57"/>
      <c r="AN281" s="65"/>
      <c r="AO281" s="65"/>
      <c r="AP281" s="65"/>
      <c r="AQ281" s="65"/>
      <c r="AR281" s="65"/>
      <c r="AS281" s="65"/>
      <c r="AT281" s="65"/>
      <c r="AU281" s="57"/>
      <c r="AV281" s="63"/>
      <c r="AW281" s="65"/>
      <c r="AX281" s="65"/>
      <c r="AY281" s="65"/>
      <c r="AZ281" s="65"/>
      <c r="BA281" s="65"/>
      <c r="BB281" s="65"/>
      <c r="BC281" s="65"/>
      <c r="BD281" s="65"/>
      <c r="BE281" s="65"/>
      <c r="BF281" s="65"/>
      <c r="BG281" s="65"/>
      <c r="BH281" s="65"/>
      <c r="BI281" s="65"/>
      <c r="BJ281" s="65"/>
      <c r="BK281" s="65"/>
      <c r="BL281" s="65"/>
      <c r="BM281" s="65"/>
      <c r="BN281" s="65"/>
      <c r="BO281" s="65"/>
      <c r="BP281" s="65"/>
      <c r="BQ281" s="65"/>
      <c r="BR281" s="64"/>
      <c r="BS281" s="16">
        <f t="shared" si="13"/>
      </c>
      <c r="BT281" s="16">
        <f t="shared" si="14"/>
      </c>
      <c r="BU281">
        <f t="shared" si="12"/>
      </c>
      <c r="BV281" t="e">
        <f>C281&amp;#REF!</f>
        <v>#REF!</v>
      </c>
      <c r="BW281" s="87"/>
    </row>
    <row r="282" spans="1:75" ht="13.5">
      <c r="A282" s="2">
        <v>277</v>
      </c>
      <c r="B282" s="78"/>
      <c r="C282" s="84"/>
      <c r="D282" s="65"/>
      <c r="E282" s="65"/>
      <c r="F282" s="84"/>
      <c r="G282" s="63"/>
      <c r="H282" s="78"/>
      <c r="I282" s="63"/>
      <c r="J282" s="65"/>
      <c r="K282" s="65"/>
      <c r="L282" s="65"/>
      <c r="M282" s="65"/>
      <c r="N282" s="65"/>
      <c r="O282" s="87"/>
      <c r="P282" s="78"/>
      <c r="Q282" s="64"/>
      <c r="R282" s="87"/>
      <c r="S282" s="87"/>
      <c r="T282" s="63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  <c r="AJ282" s="65"/>
      <c r="AK282" s="87"/>
      <c r="AL282" s="87"/>
      <c r="AM282" s="57"/>
      <c r="AN282" s="65"/>
      <c r="AO282" s="65"/>
      <c r="AP282" s="65"/>
      <c r="AQ282" s="65"/>
      <c r="AR282" s="65"/>
      <c r="AS282" s="65"/>
      <c r="AT282" s="65"/>
      <c r="AU282" s="57"/>
      <c r="AV282" s="63"/>
      <c r="AW282" s="65"/>
      <c r="AX282" s="65"/>
      <c r="AY282" s="65"/>
      <c r="AZ282" s="65"/>
      <c r="BA282" s="65"/>
      <c r="BB282" s="65"/>
      <c r="BC282" s="65"/>
      <c r="BD282" s="65"/>
      <c r="BE282" s="65"/>
      <c r="BF282" s="65"/>
      <c r="BG282" s="65"/>
      <c r="BH282" s="65"/>
      <c r="BI282" s="65"/>
      <c r="BJ282" s="65"/>
      <c r="BK282" s="65"/>
      <c r="BL282" s="65"/>
      <c r="BM282" s="65"/>
      <c r="BN282" s="65"/>
      <c r="BO282" s="65"/>
      <c r="BP282" s="65"/>
      <c r="BQ282" s="65"/>
      <c r="BR282" s="64"/>
      <c r="BS282" s="16">
        <f t="shared" si="13"/>
      </c>
      <c r="BT282" s="16">
        <f t="shared" si="14"/>
      </c>
      <c r="BU282">
        <f t="shared" si="12"/>
      </c>
      <c r="BV282" t="e">
        <f>C282&amp;#REF!</f>
        <v>#REF!</v>
      </c>
      <c r="BW282" s="87"/>
    </row>
    <row r="283" spans="1:75" ht="13.5">
      <c r="A283" s="2">
        <v>278</v>
      </c>
      <c r="B283" s="78"/>
      <c r="C283" s="84"/>
      <c r="D283" s="65"/>
      <c r="E283" s="65"/>
      <c r="F283" s="84"/>
      <c r="G283" s="63"/>
      <c r="H283" s="78"/>
      <c r="I283" s="63"/>
      <c r="J283" s="65"/>
      <c r="K283" s="65"/>
      <c r="L283" s="65"/>
      <c r="M283" s="65"/>
      <c r="N283" s="65"/>
      <c r="O283" s="87"/>
      <c r="P283" s="78"/>
      <c r="Q283" s="64"/>
      <c r="R283" s="87"/>
      <c r="S283" s="87"/>
      <c r="T283" s="63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/>
      <c r="AI283" s="65"/>
      <c r="AJ283" s="65"/>
      <c r="AK283" s="87"/>
      <c r="AL283" s="87"/>
      <c r="AM283" s="57"/>
      <c r="AN283" s="65"/>
      <c r="AO283" s="65"/>
      <c r="AP283" s="65"/>
      <c r="AQ283" s="65"/>
      <c r="AR283" s="65"/>
      <c r="AS283" s="65"/>
      <c r="AT283" s="65"/>
      <c r="AU283" s="57"/>
      <c r="AV283" s="63"/>
      <c r="AW283" s="65"/>
      <c r="AX283" s="65"/>
      <c r="AY283" s="65"/>
      <c r="AZ283" s="65"/>
      <c r="BA283" s="65"/>
      <c r="BB283" s="65"/>
      <c r="BC283" s="65"/>
      <c r="BD283" s="65"/>
      <c r="BE283" s="65"/>
      <c r="BF283" s="65"/>
      <c r="BG283" s="65"/>
      <c r="BH283" s="65"/>
      <c r="BI283" s="65"/>
      <c r="BJ283" s="65"/>
      <c r="BK283" s="65"/>
      <c r="BL283" s="65"/>
      <c r="BM283" s="65"/>
      <c r="BN283" s="65"/>
      <c r="BO283" s="65"/>
      <c r="BP283" s="65"/>
      <c r="BQ283" s="65"/>
      <c r="BR283" s="64"/>
      <c r="BS283" s="16">
        <f t="shared" si="13"/>
      </c>
      <c r="BT283" s="16">
        <f t="shared" si="14"/>
      </c>
      <c r="BU283">
        <f t="shared" si="12"/>
      </c>
      <c r="BV283" t="e">
        <f>C283&amp;#REF!</f>
        <v>#REF!</v>
      </c>
      <c r="BW283" s="87"/>
    </row>
    <row r="284" spans="1:75" ht="13.5">
      <c r="A284" s="2">
        <v>279</v>
      </c>
      <c r="B284" s="78"/>
      <c r="C284" s="84"/>
      <c r="D284" s="65"/>
      <c r="E284" s="65"/>
      <c r="F284" s="84"/>
      <c r="G284" s="63"/>
      <c r="H284" s="78"/>
      <c r="I284" s="63"/>
      <c r="J284" s="65"/>
      <c r="K284" s="65"/>
      <c r="L284" s="65"/>
      <c r="M284" s="65"/>
      <c r="N284" s="65"/>
      <c r="O284" s="87"/>
      <c r="P284" s="78"/>
      <c r="Q284" s="64"/>
      <c r="R284" s="87"/>
      <c r="S284" s="87"/>
      <c r="T284" s="63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87"/>
      <c r="AL284" s="87"/>
      <c r="AM284" s="57"/>
      <c r="AN284" s="65"/>
      <c r="AO284" s="65"/>
      <c r="AP284" s="65"/>
      <c r="AQ284" s="65"/>
      <c r="AR284" s="65"/>
      <c r="AS284" s="65"/>
      <c r="AT284" s="65"/>
      <c r="AU284" s="57"/>
      <c r="AV284" s="63"/>
      <c r="AW284" s="65"/>
      <c r="AX284" s="65"/>
      <c r="AY284" s="65"/>
      <c r="AZ284" s="65"/>
      <c r="BA284" s="65"/>
      <c r="BB284" s="65"/>
      <c r="BC284" s="65"/>
      <c r="BD284" s="65"/>
      <c r="BE284" s="65"/>
      <c r="BF284" s="65"/>
      <c r="BG284" s="65"/>
      <c r="BH284" s="65"/>
      <c r="BI284" s="65"/>
      <c r="BJ284" s="65"/>
      <c r="BK284" s="65"/>
      <c r="BL284" s="65"/>
      <c r="BM284" s="65"/>
      <c r="BN284" s="65"/>
      <c r="BO284" s="65"/>
      <c r="BP284" s="65"/>
      <c r="BQ284" s="65"/>
      <c r="BR284" s="64"/>
      <c r="BS284" s="16">
        <f t="shared" si="13"/>
      </c>
      <c r="BT284" s="16">
        <f t="shared" si="14"/>
      </c>
      <c r="BU284">
        <f t="shared" si="12"/>
      </c>
      <c r="BV284" t="e">
        <f>C284&amp;#REF!</f>
        <v>#REF!</v>
      </c>
      <c r="BW284" s="87"/>
    </row>
    <row r="285" spans="1:75" ht="13.5">
      <c r="A285" s="2">
        <v>280</v>
      </c>
      <c r="B285" s="78"/>
      <c r="C285" s="84"/>
      <c r="D285" s="65"/>
      <c r="E285" s="65"/>
      <c r="F285" s="84"/>
      <c r="G285" s="63"/>
      <c r="H285" s="78"/>
      <c r="I285" s="63"/>
      <c r="J285" s="65"/>
      <c r="K285" s="65"/>
      <c r="L285" s="65"/>
      <c r="M285" s="65"/>
      <c r="N285" s="65"/>
      <c r="O285" s="87"/>
      <c r="P285" s="78"/>
      <c r="Q285" s="64"/>
      <c r="R285" s="87"/>
      <c r="S285" s="87"/>
      <c r="T285" s="63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  <c r="AJ285" s="65"/>
      <c r="AK285" s="87"/>
      <c r="AL285" s="87"/>
      <c r="AM285" s="57"/>
      <c r="AN285" s="65"/>
      <c r="AO285" s="65"/>
      <c r="AP285" s="65"/>
      <c r="AQ285" s="65"/>
      <c r="AR285" s="65"/>
      <c r="AS285" s="65"/>
      <c r="AT285" s="65"/>
      <c r="AU285" s="57"/>
      <c r="AV285" s="63"/>
      <c r="AW285" s="65"/>
      <c r="AX285" s="65"/>
      <c r="AY285" s="65"/>
      <c r="AZ285" s="65"/>
      <c r="BA285" s="65"/>
      <c r="BB285" s="65"/>
      <c r="BC285" s="65"/>
      <c r="BD285" s="65"/>
      <c r="BE285" s="65"/>
      <c r="BF285" s="65"/>
      <c r="BG285" s="65"/>
      <c r="BH285" s="65"/>
      <c r="BI285" s="65"/>
      <c r="BJ285" s="65"/>
      <c r="BK285" s="65"/>
      <c r="BL285" s="65"/>
      <c r="BM285" s="65"/>
      <c r="BN285" s="65"/>
      <c r="BO285" s="65"/>
      <c r="BP285" s="65"/>
      <c r="BQ285" s="65"/>
      <c r="BR285" s="64"/>
      <c r="BS285" s="16">
        <f t="shared" si="13"/>
      </c>
      <c r="BT285" s="16">
        <f t="shared" si="14"/>
      </c>
      <c r="BU285">
        <f t="shared" si="12"/>
      </c>
      <c r="BV285" t="e">
        <f>C285&amp;#REF!</f>
        <v>#REF!</v>
      </c>
      <c r="BW285" s="87"/>
    </row>
    <row r="286" spans="1:75" ht="13.5">
      <c r="A286" s="2">
        <v>281</v>
      </c>
      <c r="B286" s="78"/>
      <c r="C286" s="84"/>
      <c r="D286" s="65"/>
      <c r="E286" s="65"/>
      <c r="F286" s="84"/>
      <c r="G286" s="63"/>
      <c r="H286" s="78"/>
      <c r="I286" s="63"/>
      <c r="J286" s="65"/>
      <c r="K286" s="65"/>
      <c r="L286" s="65"/>
      <c r="M286" s="65"/>
      <c r="N286" s="65"/>
      <c r="O286" s="87"/>
      <c r="P286" s="78"/>
      <c r="Q286" s="64"/>
      <c r="R286" s="87"/>
      <c r="S286" s="87"/>
      <c r="T286" s="63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87"/>
      <c r="AL286" s="87"/>
      <c r="AM286" s="57"/>
      <c r="AN286" s="65"/>
      <c r="AO286" s="65"/>
      <c r="AP286" s="65"/>
      <c r="AQ286" s="65"/>
      <c r="AR286" s="65"/>
      <c r="AS286" s="65"/>
      <c r="AT286" s="65"/>
      <c r="AU286" s="57"/>
      <c r="AV286" s="63"/>
      <c r="AW286" s="65"/>
      <c r="AX286" s="65"/>
      <c r="AY286" s="65"/>
      <c r="AZ286" s="65"/>
      <c r="BA286" s="65"/>
      <c r="BB286" s="65"/>
      <c r="BC286" s="65"/>
      <c r="BD286" s="65"/>
      <c r="BE286" s="65"/>
      <c r="BF286" s="65"/>
      <c r="BG286" s="65"/>
      <c r="BH286" s="65"/>
      <c r="BI286" s="65"/>
      <c r="BJ286" s="65"/>
      <c r="BK286" s="65"/>
      <c r="BL286" s="65"/>
      <c r="BM286" s="65"/>
      <c r="BN286" s="65"/>
      <c r="BO286" s="65"/>
      <c r="BP286" s="65"/>
      <c r="BQ286" s="65"/>
      <c r="BR286" s="64"/>
      <c r="BS286" s="16">
        <f t="shared" si="13"/>
      </c>
      <c r="BT286" s="16">
        <f t="shared" si="14"/>
      </c>
      <c r="BU286">
        <f t="shared" si="12"/>
      </c>
      <c r="BV286" t="e">
        <f>C286&amp;#REF!</f>
        <v>#REF!</v>
      </c>
      <c r="BW286" s="87"/>
    </row>
    <row r="287" spans="1:75" ht="13.5">
      <c r="A287" s="2">
        <v>282</v>
      </c>
      <c r="B287" s="78"/>
      <c r="C287" s="84"/>
      <c r="D287" s="65"/>
      <c r="E287" s="65"/>
      <c r="F287" s="84"/>
      <c r="G287" s="63"/>
      <c r="H287" s="78"/>
      <c r="I287" s="63"/>
      <c r="J287" s="65"/>
      <c r="K287" s="65"/>
      <c r="L287" s="65"/>
      <c r="M287" s="65"/>
      <c r="N287" s="65"/>
      <c r="O287" s="87"/>
      <c r="P287" s="78"/>
      <c r="Q287" s="64"/>
      <c r="R287" s="87"/>
      <c r="S287" s="87"/>
      <c r="T287" s="63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87"/>
      <c r="AL287" s="87"/>
      <c r="AM287" s="57"/>
      <c r="AN287" s="65"/>
      <c r="AO287" s="65"/>
      <c r="AP287" s="65"/>
      <c r="AQ287" s="65"/>
      <c r="AR287" s="65"/>
      <c r="AS287" s="65"/>
      <c r="AT287" s="65"/>
      <c r="AU287" s="57"/>
      <c r="AV287" s="63"/>
      <c r="AW287" s="65"/>
      <c r="AX287" s="65"/>
      <c r="AY287" s="65"/>
      <c r="AZ287" s="65"/>
      <c r="BA287" s="65"/>
      <c r="BB287" s="65"/>
      <c r="BC287" s="65"/>
      <c r="BD287" s="65"/>
      <c r="BE287" s="65"/>
      <c r="BF287" s="65"/>
      <c r="BG287" s="65"/>
      <c r="BH287" s="65"/>
      <c r="BI287" s="65"/>
      <c r="BJ287" s="65"/>
      <c r="BK287" s="65"/>
      <c r="BL287" s="65"/>
      <c r="BM287" s="65"/>
      <c r="BN287" s="65"/>
      <c r="BO287" s="65"/>
      <c r="BP287" s="65"/>
      <c r="BQ287" s="65"/>
      <c r="BR287" s="64"/>
      <c r="BS287" s="16">
        <f t="shared" si="13"/>
      </c>
      <c r="BT287" s="16">
        <f t="shared" si="14"/>
      </c>
      <c r="BU287">
        <f t="shared" si="12"/>
      </c>
      <c r="BV287" t="e">
        <f>C287&amp;#REF!</f>
        <v>#REF!</v>
      </c>
      <c r="BW287" s="87"/>
    </row>
    <row r="288" spans="1:75" ht="13.5">
      <c r="A288" s="2">
        <v>283</v>
      </c>
      <c r="B288" s="78"/>
      <c r="C288" s="84"/>
      <c r="D288" s="65"/>
      <c r="E288" s="65"/>
      <c r="F288" s="84"/>
      <c r="G288" s="63"/>
      <c r="H288" s="78"/>
      <c r="I288" s="63"/>
      <c r="J288" s="65"/>
      <c r="K288" s="65"/>
      <c r="L288" s="65"/>
      <c r="M288" s="65"/>
      <c r="N288" s="65"/>
      <c r="O288" s="87"/>
      <c r="P288" s="78"/>
      <c r="Q288" s="64"/>
      <c r="R288" s="87"/>
      <c r="S288" s="87"/>
      <c r="T288" s="63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87"/>
      <c r="AL288" s="87"/>
      <c r="AM288" s="57"/>
      <c r="AN288" s="65"/>
      <c r="AO288" s="65"/>
      <c r="AP288" s="65"/>
      <c r="AQ288" s="65"/>
      <c r="AR288" s="65"/>
      <c r="AS288" s="65"/>
      <c r="AT288" s="65"/>
      <c r="AU288" s="57"/>
      <c r="AV288" s="63"/>
      <c r="AW288" s="65"/>
      <c r="AX288" s="65"/>
      <c r="AY288" s="65"/>
      <c r="AZ288" s="65"/>
      <c r="BA288" s="65"/>
      <c r="BB288" s="65"/>
      <c r="BC288" s="65"/>
      <c r="BD288" s="65"/>
      <c r="BE288" s="65"/>
      <c r="BF288" s="65"/>
      <c r="BG288" s="65"/>
      <c r="BH288" s="65"/>
      <c r="BI288" s="65"/>
      <c r="BJ288" s="65"/>
      <c r="BK288" s="65"/>
      <c r="BL288" s="65"/>
      <c r="BM288" s="65"/>
      <c r="BN288" s="65"/>
      <c r="BO288" s="65"/>
      <c r="BP288" s="65"/>
      <c r="BQ288" s="65"/>
      <c r="BR288" s="64"/>
      <c r="BS288" s="16">
        <f t="shared" si="13"/>
      </c>
      <c r="BT288" s="16">
        <f t="shared" si="14"/>
      </c>
      <c r="BU288">
        <f t="shared" si="12"/>
      </c>
      <c r="BV288" t="e">
        <f>C288&amp;#REF!</f>
        <v>#REF!</v>
      </c>
      <c r="BW288" s="87"/>
    </row>
    <row r="289" spans="1:75" ht="13.5">
      <c r="A289" s="2">
        <v>284</v>
      </c>
      <c r="B289" s="78"/>
      <c r="C289" s="84"/>
      <c r="D289" s="65"/>
      <c r="E289" s="65"/>
      <c r="F289" s="84"/>
      <c r="G289" s="63"/>
      <c r="H289" s="78"/>
      <c r="I289" s="63"/>
      <c r="J289" s="65"/>
      <c r="K289" s="65"/>
      <c r="L289" s="65"/>
      <c r="M289" s="65"/>
      <c r="N289" s="65"/>
      <c r="O289" s="87"/>
      <c r="P289" s="78"/>
      <c r="Q289" s="64"/>
      <c r="R289" s="87"/>
      <c r="S289" s="87"/>
      <c r="T289" s="63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87"/>
      <c r="AL289" s="87"/>
      <c r="AM289" s="57"/>
      <c r="AN289" s="65"/>
      <c r="AO289" s="65"/>
      <c r="AP289" s="65"/>
      <c r="AQ289" s="65"/>
      <c r="AR289" s="65"/>
      <c r="AS289" s="65"/>
      <c r="AT289" s="65"/>
      <c r="AU289" s="57"/>
      <c r="AV289" s="63"/>
      <c r="AW289" s="65"/>
      <c r="AX289" s="65"/>
      <c r="AY289" s="65"/>
      <c r="AZ289" s="65"/>
      <c r="BA289" s="65"/>
      <c r="BB289" s="65"/>
      <c r="BC289" s="65"/>
      <c r="BD289" s="65"/>
      <c r="BE289" s="65"/>
      <c r="BF289" s="65"/>
      <c r="BG289" s="65"/>
      <c r="BH289" s="65"/>
      <c r="BI289" s="65"/>
      <c r="BJ289" s="65"/>
      <c r="BK289" s="65"/>
      <c r="BL289" s="65"/>
      <c r="BM289" s="65"/>
      <c r="BN289" s="65"/>
      <c r="BO289" s="65"/>
      <c r="BP289" s="65"/>
      <c r="BQ289" s="65"/>
      <c r="BR289" s="64"/>
      <c r="BS289" s="16">
        <f t="shared" si="13"/>
      </c>
      <c r="BT289" s="16">
        <f t="shared" si="14"/>
      </c>
      <c r="BU289">
        <f t="shared" si="12"/>
      </c>
      <c r="BV289" t="e">
        <f>C289&amp;#REF!</f>
        <v>#REF!</v>
      </c>
      <c r="BW289" s="87"/>
    </row>
    <row r="290" spans="1:75" ht="13.5">
      <c r="A290" s="2">
        <v>285</v>
      </c>
      <c r="B290" s="78"/>
      <c r="C290" s="84"/>
      <c r="D290" s="65"/>
      <c r="E290" s="65"/>
      <c r="F290" s="84"/>
      <c r="G290" s="63"/>
      <c r="H290" s="78"/>
      <c r="I290" s="63"/>
      <c r="J290" s="65"/>
      <c r="K290" s="65"/>
      <c r="L290" s="65"/>
      <c r="M290" s="65"/>
      <c r="N290" s="65"/>
      <c r="O290" s="87"/>
      <c r="P290" s="78"/>
      <c r="Q290" s="64"/>
      <c r="R290" s="87"/>
      <c r="S290" s="87"/>
      <c r="T290" s="63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87"/>
      <c r="AL290" s="87"/>
      <c r="AM290" s="57"/>
      <c r="AN290" s="65"/>
      <c r="AO290" s="65"/>
      <c r="AP290" s="65"/>
      <c r="AQ290" s="65"/>
      <c r="AR290" s="65"/>
      <c r="AS290" s="65"/>
      <c r="AT290" s="65"/>
      <c r="AU290" s="57"/>
      <c r="AV290" s="63"/>
      <c r="AW290" s="65"/>
      <c r="AX290" s="65"/>
      <c r="AY290" s="65"/>
      <c r="AZ290" s="65"/>
      <c r="BA290" s="65"/>
      <c r="BB290" s="65"/>
      <c r="BC290" s="65"/>
      <c r="BD290" s="65"/>
      <c r="BE290" s="65"/>
      <c r="BF290" s="65"/>
      <c r="BG290" s="65"/>
      <c r="BH290" s="65"/>
      <c r="BI290" s="65"/>
      <c r="BJ290" s="65"/>
      <c r="BK290" s="65"/>
      <c r="BL290" s="65"/>
      <c r="BM290" s="65"/>
      <c r="BN290" s="65"/>
      <c r="BO290" s="65"/>
      <c r="BP290" s="65"/>
      <c r="BQ290" s="65"/>
      <c r="BR290" s="64"/>
      <c r="BS290" s="16">
        <f t="shared" si="13"/>
      </c>
      <c r="BT290" s="16">
        <f t="shared" si="14"/>
      </c>
      <c r="BU290">
        <f t="shared" si="12"/>
      </c>
      <c r="BV290" t="e">
        <f>C290&amp;#REF!</f>
        <v>#REF!</v>
      </c>
      <c r="BW290" s="87"/>
    </row>
    <row r="291" spans="1:75" ht="13.5">
      <c r="A291" s="2">
        <v>286</v>
      </c>
      <c r="B291" s="78"/>
      <c r="C291" s="84"/>
      <c r="D291" s="65"/>
      <c r="E291" s="65"/>
      <c r="F291" s="84"/>
      <c r="G291" s="63"/>
      <c r="H291" s="78"/>
      <c r="I291" s="63"/>
      <c r="J291" s="65"/>
      <c r="K291" s="65"/>
      <c r="L291" s="65"/>
      <c r="M291" s="65"/>
      <c r="N291" s="65"/>
      <c r="O291" s="87"/>
      <c r="P291" s="78"/>
      <c r="Q291" s="64"/>
      <c r="R291" s="87"/>
      <c r="S291" s="87"/>
      <c r="T291" s="63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87"/>
      <c r="AL291" s="87"/>
      <c r="AM291" s="57"/>
      <c r="AN291" s="65"/>
      <c r="AO291" s="65"/>
      <c r="AP291" s="65"/>
      <c r="AQ291" s="65"/>
      <c r="AR291" s="65"/>
      <c r="AS291" s="65"/>
      <c r="AT291" s="65"/>
      <c r="AU291" s="57"/>
      <c r="AV291" s="63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65"/>
      <c r="BI291" s="65"/>
      <c r="BJ291" s="65"/>
      <c r="BK291" s="65"/>
      <c r="BL291" s="65"/>
      <c r="BM291" s="65"/>
      <c r="BN291" s="65"/>
      <c r="BO291" s="65"/>
      <c r="BP291" s="65"/>
      <c r="BQ291" s="65"/>
      <c r="BR291" s="64"/>
      <c r="BS291" s="16">
        <f t="shared" si="13"/>
      </c>
      <c r="BT291" s="16">
        <f t="shared" si="14"/>
      </c>
      <c r="BU291">
        <f t="shared" si="12"/>
      </c>
      <c r="BV291" t="e">
        <f>C291&amp;#REF!</f>
        <v>#REF!</v>
      </c>
      <c r="BW291" s="87"/>
    </row>
    <row r="292" spans="1:75" ht="13.5">
      <c r="A292" s="2">
        <v>287</v>
      </c>
      <c r="B292" s="78"/>
      <c r="C292" s="84"/>
      <c r="D292" s="65"/>
      <c r="E292" s="65"/>
      <c r="F292" s="84"/>
      <c r="G292" s="63"/>
      <c r="H292" s="78"/>
      <c r="I292" s="63"/>
      <c r="J292" s="65"/>
      <c r="K292" s="65"/>
      <c r="L292" s="65"/>
      <c r="M292" s="65"/>
      <c r="N292" s="65"/>
      <c r="O292" s="87"/>
      <c r="P292" s="78"/>
      <c r="Q292" s="64"/>
      <c r="R292" s="87"/>
      <c r="S292" s="87"/>
      <c r="T292" s="63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87"/>
      <c r="AL292" s="87"/>
      <c r="AM292" s="57"/>
      <c r="AN292" s="65"/>
      <c r="AO292" s="65"/>
      <c r="AP292" s="65"/>
      <c r="AQ292" s="65"/>
      <c r="AR292" s="65"/>
      <c r="AS292" s="65"/>
      <c r="AT292" s="65"/>
      <c r="AU292" s="57"/>
      <c r="AV292" s="63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4"/>
      <c r="BS292" s="16">
        <f t="shared" si="13"/>
      </c>
      <c r="BT292" s="16">
        <f t="shared" si="14"/>
      </c>
      <c r="BU292">
        <f t="shared" si="12"/>
      </c>
      <c r="BV292" t="e">
        <f>C292&amp;#REF!</f>
        <v>#REF!</v>
      </c>
      <c r="BW292" s="87"/>
    </row>
    <row r="293" spans="1:75" ht="13.5">
      <c r="A293" s="2">
        <v>288</v>
      </c>
      <c r="B293" s="78"/>
      <c r="C293" s="84"/>
      <c r="D293" s="65"/>
      <c r="E293" s="65"/>
      <c r="F293" s="84"/>
      <c r="G293" s="63"/>
      <c r="H293" s="78"/>
      <c r="I293" s="63"/>
      <c r="J293" s="65"/>
      <c r="K293" s="65"/>
      <c r="L293" s="65"/>
      <c r="M293" s="65"/>
      <c r="N293" s="65"/>
      <c r="O293" s="87"/>
      <c r="P293" s="78"/>
      <c r="Q293" s="64"/>
      <c r="R293" s="87"/>
      <c r="S293" s="87"/>
      <c r="T293" s="63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87"/>
      <c r="AL293" s="87"/>
      <c r="AM293" s="57"/>
      <c r="AN293" s="65"/>
      <c r="AO293" s="65"/>
      <c r="AP293" s="65"/>
      <c r="AQ293" s="65"/>
      <c r="AR293" s="65"/>
      <c r="AS293" s="65"/>
      <c r="AT293" s="65"/>
      <c r="AU293" s="57"/>
      <c r="AV293" s="63"/>
      <c r="AW293" s="65"/>
      <c r="AX293" s="65"/>
      <c r="AY293" s="65"/>
      <c r="AZ293" s="65"/>
      <c r="BA293" s="65"/>
      <c r="BB293" s="65"/>
      <c r="BC293" s="65"/>
      <c r="BD293" s="65"/>
      <c r="BE293" s="65"/>
      <c r="BF293" s="65"/>
      <c r="BG293" s="65"/>
      <c r="BH293" s="65"/>
      <c r="BI293" s="65"/>
      <c r="BJ293" s="65"/>
      <c r="BK293" s="65"/>
      <c r="BL293" s="65"/>
      <c r="BM293" s="65"/>
      <c r="BN293" s="65"/>
      <c r="BO293" s="65"/>
      <c r="BP293" s="65"/>
      <c r="BQ293" s="65"/>
      <c r="BR293" s="64"/>
      <c r="BS293" s="16">
        <f t="shared" si="13"/>
      </c>
      <c r="BT293" s="16">
        <f t="shared" si="14"/>
      </c>
      <c r="BU293">
        <f t="shared" si="12"/>
      </c>
      <c r="BV293" t="e">
        <f>C293&amp;#REF!</f>
        <v>#REF!</v>
      </c>
      <c r="BW293" s="87"/>
    </row>
    <row r="294" spans="1:75" ht="13.5">
      <c r="A294" s="2">
        <v>289</v>
      </c>
      <c r="B294" s="78"/>
      <c r="C294" s="84"/>
      <c r="D294" s="65"/>
      <c r="E294" s="65"/>
      <c r="F294" s="84"/>
      <c r="G294" s="63"/>
      <c r="H294" s="78"/>
      <c r="I294" s="63"/>
      <c r="J294" s="65"/>
      <c r="K294" s="65"/>
      <c r="L294" s="65"/>
      <c r="M294" s="65"/>
      <c r="N294" s="65"/>
      <c r="O294" s="87"/>
      <c r="P294" s="78"/>
      <c r="Q294" s="64"/>
      <c r="R294" s="87"/>
      <c r="S294" s="87"/>
      <c r="T294" s="63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87"/>
      <c r="AL294" s="87"/>
      <c r="AM294" s="57"/>
      <c r="AN294" s="65"/>
      <c r="AO294" s="65"/>
      <c r="AP294" s="65"/>
      <c r="AQ294" s="65"/>
      <c r="AR294" s="65"/>
      <c r="AS294" s="65"/>
      <c r="AT294" s="65"/>
      <c r="AU294" s="57"/>
      <c r="AV294" s="63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4"/>
      <c r="BS294" s="16">
        <f t="shared" si="13"/>
      </c>
      <c r="BT294" s="16">
        <f t="shared" si="14"/>
      </c>
      <c r="BU294">
        <f t="shared" si="12"/>
      </c>
      <c r="BV294" t="e">
        <f>C294&amp;#REF!</f>
        <v>#REF!</v>
      </c>
      <c r="BW294" s="87"/>
    </row>
    <row r="295" spans="1:75" ht="13.5">
      <c r="A295" s="2">
        <v>290</v>
      </c>
      <c r="B295" s="78"/>
      <c r="C295" s="84"/>
      <c r="D295" s="65"/>
      <c r="E295" s="65"/>
      <c r="F295" s="84"/>
      <c r="G295" s="63"/>
      <c r="H295" s="78"/>
      <c r="I295" s="63"/>
      <c r="J295" s="65"/>
      <c r="K295" s="65"/>
      <c r="L295" s="65"/>
      <c r="M295" s="65"/>
      <c r="N295" s="65"/>
      <c r="O295" s="87"/>
      <c r="P295" s="78"/>
      <c r="Q295" s="64"/>
      <c r="R295" s="87"/>
      <c r="S295" s="87"/>
      <c r="T295" s="63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87"/>
      <c r="AL295" s="87"/>
      <c r="AM295" s="57"/>
      <c r="AN295" s="65"/>
      <c r="AO295" s="65"/>
      <c r="AP295" s="65"/>
      <c r="AQ295" s="65"/>
      <c r="AR295" s="65"/>
      <c r="AS295" s="65"/>
      <c r="AT295" s="65"/>
      <c r="AU295" s="57"/>
      <c r="AV295" s="63"/>
      <c r="AW295" s="65"/>
      <c r="AX295" s="65"/>
      <c r="AY295" s="65"/>
      <c r="AZ295" s="65"/>
      <c r="BA295" s="65"/>
      <c r="BB295" s="65"/>
      <c r="BC295" s="65"/>
      <c r="BD295" s="65"/>
      <c r="BE295" s="65"/>
      <c r="BF295" s="65"/>
      <c r="BG295" s="65"/>
      <c r="BH295" s="65"/>
      <c r="BI295" s="65"/>
      <c r="BJ295" s="65"/>
      <c r="BK295" s="65"/>
      <c r="BL295" s="65"/>
      <c r="BM295" s="65"/>
      <c r="BN295" s="65"/>
      <c r="BO295" s="65"/>
      <c r="BP295" s="65"/>
      <c r="BQ295" s="65"/>
      <c r="BR295" s="64"/>
      <c r="BS295" s="16">
        <f t="shared" si="13"/>
      </c>
      <c r="BT295" s="16">
        <f t="shared" si="14"/>
      </c>
      <c r="BU295">
        <f t="shared" si="12"/>
      </c>
      <c r="BV295" t="e">
        <f>C295&amp;#REF!</f>
        <v>#REF!</v>
      </c>
      <c r="BW295" s="87"/>
    </row>
    <row r="296" spans="1:75" ht="13.5">
      <c r="A296" s="2">
        <v>291</v>
      </c>
      <c r="B296" s="78"/>
      <c r="C296" s="84"/>
      <c r="D296" s="65"/>
      <c r="E296" s="65"/>
      <c r="F296" s="84"/>
      <c r="G296" s="63"/>
      <c r="H296" s="78"/>
      <c r="I296" s="63"/>
      <c r="J296" s="65"/>
      <c r="K296" s="65"/>
      <c r="L296" s="65"/>
      <c r="M296" s="65"/>
      <c r="N296" s="65"/>
      <c r="O296" s="87"/>
      <c r="P296" s="78"/>
      <c r="Q296" s="64"/>
      <c r="R296" s="87"/>
      <c r="S296" s="87"/>
      <c r="T296" s="63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87"/>
      <c r="AL296" s="87"/>
      <c r="AM296" s="57"/>
      <c r="AN296" s="65"/>
      <c r="AO296" s="65"/>
      <c r="AP296" s="65"/>
      <c r="AQ296" s="65"/>
      <c r="AR296" s="65"/>
      <c r="AS296" s="65"/>
      <c r="AT296" s="65"/>
      <c r="AU296" s="57"/>
      <c r="AV296" s="63"/>
      <c r="AW296" s="65"/>
      <c r="AX296" s="65"/>
      <c r="AY296" s="65"/>
      <c r="AZ296" s="65"/>
      <c r="BA296" s="65"/>
      <c r="BB296" s="65"/>
      <c r="BC296" s="65"/>
      <c r="BD296" s="65"/>
      <c r="BE296" s="65"/>
      <c r="BF296" s="65"/>
      <c r="BG296" s="65"/>
      <c r="BH296" s="65"/>
      <c r="BI296" s="65"/>
      <c r="BJ296" s="65"/>
      <c r="BK296" s="65"/>
      <c r="BL296" s="65"/>
      <c r="BM296" s="65"/>
      <c r="BN296" s="65"/>
      <c r="BO296" s="65"/>
      <c r="BP296" s="65"/>
      <c r="BQ296" s="65"/>
      <c r="BR296" s="64"/>
      <c r="BS296" s="16">
        <f t="shared" si="13"/>
      </c>
      <c r="BT296" s="16">
        <f t="shared" si="14"/>
      </c>
      <c r="BU296">
        <f t="shared" si="12"/>
      </c>
      <c r="BV296" t="e">
        <f>C296&amp;#REF!</f>
        <v>#REF!</v>
      </c>
      <c r="BW296" s="87"/>
    </row>
    <row r="297" spans="1:75" ht="13.5">
      <c r="A297" s="2">
        <v>292</v>
      </c>
      <c r="B297" s="78"/>
      <c r="C297" s="84"/>
      <c r="D297" s="65"/>
      <c r="E297" s="65"/>
      <c r="F297" s="84"/>
      <c r="G297" s="63"/>
      <c r="H297" s="78"/>
      <c r="I297" s="63"/>
      <c r="J297" s="65"/>
      <c r="K297" s="65"/>
      <c r="L297" s="65"/>
      <c r="M297" s="65"/>
      <c r="N297" s="65"/>
      <c r="O297" s="87"/>
      <c r="P297" s="78"/>
      <c r="Q297" s="64"/>
      <c r="R297" s="87"/>
      <c r="S297" s="87"/>
      <c r="T297" s="63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87"/>
      <c r="AL297" s="87"/>
      <c r="AM297" s="57"/>
      <c r="AN297" s="65"/>
      <c r="AO297" s="65"/>
      <c r="AP297" s="65"/>
      <c r="AQ297" s="65"/>
      <c r="AR297" s="65"/>
      <c r="AS297" s="65"/>
      <c r="AT297" s="65"/>
      <c r="AU297" s="57"/>
      <c r="AV297" s="63"/>
      <c r="AW297" s="65"/>
      <c r="AX297" s="65"/>
      <c r="AY297" s="65"/>
      <c r="AZ297" s="65"/>
      <c r="BA297" s="65"/>
      <c r="BB297" s="65"/>
      <c r="BC297" s="65"/>
      <c r="BD297" s="65"/>
      <c r="BE297" s="65"/>
      <c r="BF297" s="65"/>
      <c r="BG297" s="65"/>
      <c r="BH297" s="65"/>
      <c r="BI297" s="65"/>
      <c r="BJ297" s="65"/>
      <c r="BK297" s="65"/>
      <c r="BL297" s="65"/>
      <c r="BM297" s="65"/>
      <c r="BN297" s="65"/>
      <c r="BO297" s="65"/>
      <c r="BP297" s="65"/>
      <c r="BQ297" s="65"/>
      <c r="BR297" s="64"/>
      <c r="BS297" s="16">
        <f t="shared" si="13"/>
      </c>
      <c r="BT297" s="16">
        <f t="shared" si="14"/>
      </c>
      <c r="BU297">
        <f t="shared" si="12"/>
      </c>
      <c r="BV297" t="e">
        <f>C297&amp;#REF!</f>
        <v>#REF!</v>
      </c>
      <c r="BW297" s="87"/>
    </row>
    <row r="298" spans="1:75" ht="13.5">
      <c r="A298" s="2">
        <v>293</v>
      </c>
      <c r="B298" s="78"/>
      <c r="C298" s="84"/>
      <c r="D298" s="65"/>
      <c r="E298" s="65"/>
      <c r="F298" s="84"/>
      <c r="G298" s="63"/>
      <c r="H298" s="78"/>
      <c r="I298" s="63"/>
      <c r="J298" s="65"/>
      <c r="K298" s="65"/>
      <c r="L298" s="65"/>
      <c r="M298" s="65"/>
      <c r="N298" s="65"/>
      <c r="O298" s="87"/>
      <c r="P298" s="78"/>
      <c r="Q298" s="64"/>
      <c r="R298" s="87"/>
      <c r="S298" s="87"/>
      <c r="T298" s="63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87"/>
      <c r="AL298" s="87"/>
      <c r="AM298" s="57"/>
      <c r="AN298" s="65"/>
      <c r="AO298" s="65"/>
      <c r="AP298" s="65"/>
      <c r="AQ298" s="65"/>
      <c r="AR298" s="65"/>
      <c r="AS298" s="65"/>
      <c r="AT298" s="65"/>
      <c r="AU298" s="57"/>
      <c r="AV298" s="63"/>
      <c r="AW298" s="65"/>
      <c r="AX298" s="65"/>
      <c r="AY298" s="65"/>
      <c r="AZ298" s="65"/>
      <c r="BA298" s="65"/>
      <c r="BB298" s="65"/>
      <c r="BC298" s="65"/>
      <c r="BD298" s="65"/>
      <c r="BE298" s="65"/>
      <c r="BF298" s="65"/>
      <c r="BG298" s="65"/>
      <c r="BH298" s="65"/>
      <c r="BI298" s="65"/>
      <c r="BJ298" s="65"/>
      <c r="BK298" s="65"/>
      <c r="BL298" s="65"/>
      <c r="BM298" s="65"/>
      <c r="BN298" s="65"/>
      <c r="BO298" s="65"/>
      <c r="BP298" s="65"/>
      <c r="BQ298" s="65"/>
      <c r="BR298" s="64"/>
      <c r="BS298" s="16">
        <f t="shared" si="13"/>
      </c>
      <c r="BT298" s="16">
        <f t="shared" si="14"/>
      </c>
      <c r="BU298">
        <f t="shared" si="12"/>
      </c>
      <c r="BV298" t="e">
        <f>C298&amp;#REF!</f>
        <v>#REF!</v>
      </c>
      <c r="BW298" s="87"/>
    </row>
    <row r="299" spans="1:75" ht="13.5">
      <c r="A299" s="2">
        <v>294</v>
      </c>
      <c r="B299" s="78"/>
      <c r="C299" s="84"/>
      <c r="D299" s="65"/>
      <c r="E299" s="65"/>
      <c r="F299" s="84"/>
      <c r="G299" s="63"/>
      <c r="H299" s="78"/>
      <c r="I299" s="63"/>
      <c r="J299" s="65"/>
      <c r="K299" s="65"/>
      <c r="L299" s="65"/>
      <c r="M299" s="65"/>
      <c r="N299" s="65"/>
      <c r="O299" s="87"/>
      <c r="P299" s="78"/>
      <c r="Q299" s="64"/>
      <c r="R299" s="87"/>
      <c r="S299" s="87"/>
      <c r="T299" s="63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  <c r="AE299" s="65"/>
      <c r="AF299" s="65"/>
      <c r="AG299" s="65"/>
      <c r="AH299" s="65"/>
      <c r="AI299" s="65"/>
      <c r="AJ299" s="65"/>
      <c r="AK299" s="87"/>
      <c r="AL299" s="87"/>
      <c r="AM299" s="57"/>
      <c r="AN299" s="65"/>
      <c r="AO299" s="65"/>
      <c r="AP299" s="65"/>
      <c r="AQ299" s="65"/>
      <c r="AR299" s="65"/>
      <c r="AS299" s="65"/>
      <c r="AT299" s="65"/>
      <c r="AU299" s="57"/>
      <c r="AV299" s="63"/>
      <c r="AW299" s="65"/>
      <c r="AX299" s="65"/>
      <c r="AY299" s="65"/>
      <c r="AZ299" s="65"/>
      <c r="BA299" s="65"/>
      <c r="BB299" s="65"/>
      <c r="BC299" s="65"/>
      <c r="BD299" s="65"/>
      <c r="BE299" s="65"/>
      <c r="BF299" s="65"/>
      <c r="BG299" s="65"/>
      <c r="BH299" s="65"/>
      <c r="BI299" s="65"/>
      <c r="BJ299" s="65"/>
      <c r="BK299" s="65"/>
      <c r="BL299" s="65"/>
      <c r="BM299" s="65"/>
      <c r="BN299" s="65"/>
      <c r="BO299" s="65"/>
      <c r="BP299" s="65"/>
      <c r="BQ299" s="65"/>
      <c r="BR299" s="64"/>
      <c r="BS299" s="16">
        <f t="shared" si="13"/>
      </c>
      <c r="BT299" s="16">
        <f t="shared" si="14"/>
      </c>
      <c r="BU299">
        <f t="shared" si="12"/>
      </c>
      <c r="BV299" t="e">
        <f>C299&amp;#REF!</f>
        <v>#REF!</v>
      </c>
      <c r="BW299" s="87"/>
    </row>
    <row r="300" spans="1:75" ht="13.5">
      <c r="A300" s="2">
        <v>295</v>
      </c>
      <c r="B300" s="78"/>
      <c r="C300" s="84"/>
      <c r="D300" s="65"/>
      <c r="E300" s="65"/>
      <c r="F300" s="84"/>
      <c r="G300" s="63"/>
      <c r="H300" s="78"/>
      <c r="I300" s="63"/>
      <c r="J300" s="65"/>
      <c r="K300" s="65"/>
      <c r="L300" s="65"/>
      <c r="M300" s="65"/>
      <c r="N300" s="65"/>
      <c r="O300" s="87"/>
      <c r="P300" s="78"/>
      <c r="Q300" s="64"/>
      <c r="R300" s="87"/>
      <c r="S300" s="87"/>
      <c r="T300" s="63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  <c r="AE300" s="65"/>
      <c r="AF300" s="65"/>
      <c r="AG300" s="65"/>
      <c r="AH300" s="65"/>
      <c r="AI300" s="65"/>
      <c r="AJ300" s="65"/>
      <c r="AK300" s="87"/>
      <c r="AL300" s="87"/>
      <c r="AM300" s="57"/>
      <c r="AN300" s="65"/>
      <c r="AO300" s="65"/>
      <c r="AP300" s="65"/>
      <c r="AQ300" s="65"/>
      <c r="AR300" s="65"/>
      <c r="AS300" s="65"/>
      <c r="AT300" s="65"/>
      <c r="AU300" s="57"/>
      <c r="AV300" s="63"/>
      <c r="AW300" s="65"/>
      <c r="AX300" s="65"/>
      <c r="AY300" s="65"/>
      <c r="AZ300" s="65"/>
      <c r="BA300" s="65"/>
      <c r="BB300" s="65"/>
      <c r="BC300" s="65"/>
      <c r="BD300" s="65"/>
      <c r="BE300" s="65"/>
      <c r="BF300" s="65"/>
      <c r="BG300" s="65"/>
      <c r="BH300" s="65"/>
      <c r="BI300" s="65"/>
      <c r="BJ300" s="65"/>
      <c r="BK300" s="65"/>
      <c r="BL300" s="65"/>
      <c r="BM300" s="65"/>
      <c r="BN300" s="65"/>
      <c r="BO300" s="65"/>
      <c r="BP300" s="65"/>
      <c r="BQ300" s="65"/>
      <c r="BR300" s="64"/>
      <c r="BS300" s="16">
        <f t="shared" si="13"/>
      </c>
      <c r="BT300" s="16">
        <f t="shared" si="14"/>
      </c>
      <c r="BU300">
        <f t="shared" si="12"/>
      </c>
      <c r="BV300" t="e">
        <f>C300&amp;#REF!</f>
        <v>#REF!</v>
      </c>
      <c r="BW300" s="87"/>
    </row>
    <row r="301" spans="1:75" ht="13.5">
      <c r="A301" s="2">
        <v>296</v>
      </c>
      <c r="B301" s="78"/>
      <c r="C301" s="84"/>
      <c r="D301" s="65"/>
      <c r="E301" s="65"/>
      <c r="F301" s="84"/>
      <c r="G301" s="63"/>
      <c r="H301" s="78"/>
      <c r="I301" s="63"/>
      <c r="J301" s="65"/>
      <c r="K301" s="65"/>
      <c r="L301" s="65"/>
      <c r="M301" s="65"/>
      <c r="N301" s="65"/>
      <c r="O301" s="87"/>
      <c r="P301" s="78"/>
      <c r="Q301" s="64"/>
      <c r="R301" s="87"/>
      <c r="S301" s="87"/>
      <c r="T301" s="63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  <c r="AE301" s="65"/>
      <c r="AF301" s="65"/>
      <c r="AG301" s="65"/>
      <c r="AH301" s="65"/>
      <c r="AI301" s="65"/>
      <c r="AJ301" s="65"/>
      <c r="AK301" s="87"/>
      <c r="AL301" s="87"/>
      <c r="AM301" s="57"/>
      <c r="AN301" s="65"/>
      <c r="AO301" s="65"/>
      <c r="AP301" s="65"/>
      <c r="AQ301" s="65"/>
      <c r="AR301" s="65"/>
      <c r="AS301" s="65"/>
      <c r="AT301" s="65"/>
      <c r="AU301" s="57"/>
      <c r="AV301" s="63"/>
      <c r="AW301" s="65"/>
      <c r="AX301" s="65"/>
      <c r="AY301" s="65"/>
      <c r="AZ301" s="65"/>
      <c r="BA301" s="65"/>
      <c r="BB301" s="65"/>
      <c r="BC301" s="65"/>
      <c r="BD301" s="65"/>
      <c r="BE301" s="65"/>
      <c r="BF301" s="65"/>
      <c r="BG301" s="65"/>
      <c r="BH301" s="65"/>
      <c r="BI301" s="65"/>
      <c r="BJ301" s="65"/>
      <c r="BK301" s="65"/>
      <c r="BL301" s="65"/>
      <c r="BM301" s="65"/>
      <c r="BN301" s="65"/>
      <c r="BO301" s="65"/>
      <c r="BP301" s="65"/>
      <c r="BQ301" s="65"/>
      <c r="BR301" s="64"/>
      <c r="BS301" s="16">
        <f t="shared" si="13"/>
      </c>
      <c r="BT301" s="16">
        <f t="shared" si="14"/>
      </c>
      <c r="BU301">
        <f t="shared" si="12"/>
      </c>
      <c r="BV301" t="e">
        <f>C301&amp;#REF!</f>
        <v>#REF!</v>
      </c>
      <c r="BW301" s="87"/>
    </row>
    <row r="302" spans="1:75" ht="13.5">
      <c r="A302" s="2">
        <v>297</v>
      </c>
      <c r="B302" s="78"/>
      <c r="C302" s="84"/>
      <c r="D302" s="65"/>
      <c r="E302" s="65"/>
      <c r="F302" s="84"/>
      <c r="G302" s="63"/>
      <c r="H302" s="78"/>
      <c r="I302" s="63"/>
      <c r="J302" s="65"/>
      <c r="K302" s="65"/>
      <c r="L302" s="65"/>
      <c r="M302" s="65"/>
      <c r="N302" s="65"/>
      <c r="O302" s="87"/>
      <c r="P302" s="78"/>
      <c r="Q302" s="64"/>
      <c r="R302" s="87"/>
      <c r="S302" s="87"/>
      <c r="T302" s="63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  <c r="AE302" s="65"/>
      <c r="AF302" s="65"/>
      <c r="AG302" s="65"/>
      <c r="AH302" s="65"/>
      <c r="AI302" s="65"/>
      <c r="AJ302" s="65"/>
      <c r="AK302" s="87"/>
      <c r="AL302" s="87"/>
      <c r="AM302" s="57"/>
      <c r="AN302" s="65"/>
      <c r="AO302" s="65"/>
      <c r="AP302" s="65"/>
      <c r="AQ302" s="65"/>
      <c r="AR302" s="65"/>
      <c r="AS302" s="65"/>
      <c r="AT302" s="65"/>
      <c r="AU302" s="57"/>
      <c r="AV302" s="63"/>
      <c r="AW302" s="65"/>
      <c r="AX302" s="65"/>
      <c r="AY302" s="65"/>
      <c r="AZ302" s="65"/>
      <c r="BA302" s="65"/>
      <c r="BB302" s="65"/>
      <c r="BC302" s="65"/>
      <c r="BD302" s="65"/>
      <c r="BE302" s="65"/>
      <c r="BF302" s="65"/>
      <c r="BG302" s="65"/>
      <c r="BH302" s="65"/>
      <c r="BI302" s="65"/>
      <c r="BJ302" s="65"/>
      <c r="BK302" s="65"/>
      <c r="BL302" s="65"/>
      <c r="BM302" s="65"/>
      <c r="BN302" s="65"/>
      <c r="BO302" s="65"/>
      <c r="BP302" s="65"/>
      <c r="BQ302" s="65"/>
      <c r="BR302" s="64"/>
      <c r="BS302" s="16">
        <f t="shared" si="13"/>
      </c>
      <c r="BT302" s="16">
        <f t="shared" si="14"/>
      </c>
      <c r="BU302">
        <f t="shared" si="12"/>
      </c>
      <c r="BV302" t="e">
        <f>C302&amp;#REF!</f>
        <v>#REF!</v>
      </c>
      <c r="BW302" s="87"/>
    </row>
    <row r="303" spans="1:75" ht="13.5">
      <c r="A303" s="2">
        <v>298</v>
      </c>
      <c r="B303" s="78"/>
      <c r="C303" s="84"/>
      <c r="D303" s="65"/>
      <c r="E303" s="65"/>
      <c r="F303" s="84"/>
      <c r="G303" s="63"/>
      <c r="H303" s="78"/>
      <c r="I303" s="63"/>
      <c r="J303" s="65"/>
      <c r="K303" s="65"/>
      <c r="L303" s="65"/>
      <c r="M303" s="65"/>
      <c r="N303" s="65"/>
      <c r="O303" s="87"/>
      <c r="P303" s="78"/>
      <c r="Q303" s="64"/>
      <c r="R303" s="87"/>
      <c r="S303" s="87"/>
      <c r="T303" s="63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87"/>
      <c r="AL303" s="87"/>
      <c r="AM303" s="57"/>
      <c r="AN303" s="65"/>
      <c r="AO303" s="65"/>
      <c r="AP303" s="65"/>
      <c r="AQ303" s="65"/>
      <c r="AR303" s="65"/>
      <c r="AS303" s="65"/>
      <c r="AT303" s="65"/>
      <c r="AU303" s="57"/>
      <c r="AV303" s="63"/>
      <c r="AW303" s="65"/>
      <c r="AX303" s="65"/>
      <c r="AY303" s="65"/>
      <c r="AZ303" s="65"/>
      <c r="BA303" s="65"/>
      <c r="BB303" s="65"/>
      <c r="BC303" s="65"/>
      <c r="BD303" s="65"/>
      <c r="BE303" s="65"/>
      <c r="BF303" s="65"/>
      <c r="BG303" s="65"/>
      <c r="BH303" s="65"/>
      <c r="BI303" s="65"/>
      <c r="BJ303" s="65"/>
      <c r="BK303" s="65"/>
      <c r="BL303" s="65"/>
      <c r="BM303" s="65"/>
      <c r="BN303" s="65"/>
      <c r="BO303" s="65"/>
      <c r="BP303" s="65"/>
      <c r="BQ303" s="65"/>
      <c r="BR303" s="64"/>
      <c r="BS303" s="16">
        <f t="shared" si="13"/>
      </c>
      <c r="BT303" s="16">
        <f t="shared" si="14"/>
      </c>
      <c r="BU303">
        <f t="shared" si="12"/>
      </c>
      <c r="BV303" t="e">
        <f>C303&amp;#REF!</f>
        <v>#REF!</v>
      </c>
      <c r="BW303" s="87"/>
    </row>
    <row r="304" spans="1:75" ht="13.5">
      <c r="A304" s="2">
        <v>299</v>
      </c>
      <c r="B304" s="78"/>
      <c r="C304" s="84"/>
      <c r="D304" s="65"/>
      <c r="E304" s="65"/>
      <c r="F304" s="84"/>
      <c r="G304" s="63"/>
      <c r="H304" s="78"/>
      <c r="I304" s="63"/>
      <c r="J304" s="65"/>
      <c r="K304" s="65"/>
      <c r="L304" s="65"/>
      <c r="M304" s="65"/>
      <c r="N304" s="65"/>
      <c r="O304" s="87"/>
      <c r="P304" s="78"/>
      <c r="Q304" s="64"/>
      <c r="R304" s="87"/>
      <c r="S304" s="87"/>
      <c r="T304" s="63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  <c r="AE304" s="65"/>
      <c r="AF304" s="65"/>
      <c r="AG304" s="65"/>
      <c r="AH304" s="65"/>
      <c r="AI304" s="65"/>
      <c r="AJ304" s="65"/>
      <c r="AK304" s="87"/>
      <c r="AL304" s="87"/>
      <c r="AM304" s="57"/>
      <c r="AN304" s="65"/>
      <c r="AO304" s="65"/>
      <c r="AP304" s="65"/>
      <c r="AQ304" s="65"/>
      <c r="AR304" s="65"/>
      <c r="AS304" s="65"/>
      <c r="AT304" s="65"/>
      <c r="AU304" s="57"/>
      <c r="AV304" s="63"/>
      <c r="AW304" s="65"/>
      <c r="AX304" s="65"/>
      <c r="AY304" s="65"/>
      <c r="AZ304" s="65"/>
      <c r="BA304" s="65"/>
      <c r="BB304" s="65"/>
      <c r="BC304" s="65"/>
      <c r="BD304" s="65"/>
      <c r="BE304" s="65"/>
      <c r="BF304" s="65"/>
      <c r="BG304" s="65"/>
      <c r="BH304" s="65"/>
      <c r="BI304" s="65"/>
      <c r="BJ304" s="65"/>
      <c r="BK304" s="65"/>
      <c r="BL304" s="65"/>
      <c r="BM304" s="65"/>
      <c r="BN304" s="65"/>
      <c r="BO304" s="65"/>
      <c r="BP304" s="65"/>
      <c r="BQ304" s="65"/>
      <c r="BR304" s="64"/>
      <c r="BS304" s="16">
        <f t="shared" si="13"/>
      </c>
      <c r="BT304" s="16">
        <f t="shared" si="14"/>
      </c>
      <c r="BU304">
        <f t="shared" si="12"/>
      </c>
      <c r="BV304" t="e">
        <f>C304&amp;#REF!</f>
        <v>#REF!</v>
      </c>
      <c r="BW304" s="87"/>
    </row>
    <row r="305" spans="1:75" ht="14.25" thickBot="1">
      <c r="A305" s="2">
        <v>300</v>
      </c>
      <c r="B305" s="93"/>
      <c r="C305" s="94"/>
      <c r="D305" s="90"/>
      <c r="E305" s="90"/>
      <c r="F305" s="94"/>
      <c r="G305" s="89"/>
      <c r="H305" s="93"/>
      <c r="I305" s="89"/>
      <c r="J305" s="90"/>
      <c r="K305" s="90"/>
      <c r="L305" s="90"/>
      <c r="M305" s="90"/>
      <c r="N305" s="90"/>
      <c r="O305" s="95"/>
      <c r="P305" s="93"/>
      <c r="Q305" s="92"/>
      <c r="R305" s="95"/>
      <c r="S305" s="95"/>
      <c r="T305" s="89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5"/>
      <c r="AL305" s="95"/>
      <c r="AM305" s="91"/>
      <c r="AN305" s="90"/>
      <c r="AO305" s="90"/>
      <c r="AP305" s="90"/>
      <c r="AQ305" s="90"/>
      <c r="AR305" s="90"/>
      <c r="AS305" s="90"/>
      <c r="AT305" s="90"/>
      <c r="AU305" s="91"/>
      <c r="AV305" s="89"/>
      <c r="AW305" s="90"/>
      <c r="AX305" s="90"/>
      <c r="AY305" s="90"/>
      <c r="AZ305" s="90"/>
      <c r="BA305" s="90"/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92"/>
      <c r="BS305" s="16">
        <f t="shared" si="13"/>
      </c>
      <c r="BT305" s="16">
        <f t="shared" si="14"/>
      </c>
      <c r="BU305">
        <f t="shared" si="12"/>
      </c>
      <c r="BV305" t="e">
        <f>C305&amp;#REF!</f>
        <v>#REF!</v>
      </c>
      <c r="BW305" s="95"/>
    </row>
  </sheetData>
  <sheetProtection/>
  <mergeCells count="2">
    <mergeCell ref="M2:N2"/>
    <mergeCell ref="E2:F2"/>
  </mergeCells>
  <conditionalFormatting sqref="BR6:BR190 BW255:BW305 BW5:BW190 AU6:AU190 AV5:BQ190 AK5:AT190 AK7:BV764 B5:AJ764 B829:BV879">
    <cfRule type="expression" priority="32" dxfId="1" stopIfTrue="1">
      <formula>MOD(ROW(),2)=0</formula>
    </cfRule>
  </conditionalFormatting>
  <conditionalFormatting sqref="BS196:BV259 BW191:BW254 B765:BV828 B191:BR259">
    <cfRule type="expression" priority="33" dxfId="2" stopIfTrue="1">
      <formula>MOD(ROW(),2)=0</formula>
    </cfRule>
  </conditionalFormatting>
  <printOptions/>
  <pageMargins left="0.54" right="0.19" top="0.984" bottom="0.984" header="0.512" footer="0.512"/>
  <pageSetup horizontalDpi="600" verticalDpi="600" orientation="landscape" paperSize="12" scale="70" r:id="rId3"/>
  <colBreaks count="1" manualBreakCount="1">
    <brk id="8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2"/>
  <sheetViews>
    <sheetView view="pageBreakPreview" zoomScale="115" zoomScaleSheetLayoutView="115" zoomScalePageLayoutView="0" workbookViewId="0" topLeftCell="A32">
      <selection activeCell="J74" sqref="J74"/>
    </sheetView>
  </sheetViews>
  <sheetFormatPr defaultColWidth="9.00390625" defaultRowHeight="13.5"/>
  <cols>
    <col min="1" max="1" width="3.50390625" style="0" bestFit="1" customWidth="1"/>
    <col min="2" max="16" width="6.25390625" style="0" customWidth="1"/>
  </cols>
  <sheetData>
    <row r="1" spans="1:16" ht="2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61">
        <f>'打ち込み表'!E2</f>
        <v>0</v>
      </c>
      <c r="L1" s="161"/>
      <c r="M1" s="1"/>
      <c r="N1" s="20" t="s">
        <v>23</v>
      </c>
      <c r="O1" s="20"/>
      <c r="P1" s="21">
        <f>'打ち込み表'!M2</f>
        <v>0</v>
      </c>
    </row>
    <row r="2" spans="1:2" ht="18.75" customHeight="1" thickBot="1">
      <c r="A2" s="50" t="s">
        <v>77</v>
      </c>
      <c r="B2" s="50"/>
    </row>
    <row r="3" spans="2:15" ht="15" customHeight="1">
      <c r="B3" s="162"/>
      <c r="C3" s="163"/>
      <c r="D3" s="28" t="s">
        <v>5</v>
      </c>
      <c r="E3" s="23" t="s">
        <v>13</v>
      </c>
      <c r="F3" s="47" t="s">
        <v>14</v>
      </c>
      <c r="G3" s="47" t="s">
        <v>17</v>
      </c>
      <c r="H3" s="47" t="s">
        <v>15</v>
      </c>
      <c r="I3" s="47" t="s">
        <v>18</v>
      </c>
      <c r="J3" s="47" t="s">
        <v>16</v>
      </c>
      <c r="K3" s="47" t="s">
        <v>19</v>
      </c>
      <c r="L3" s="47" t="s">
        <v>29</v>
      </c>
      <c r="M3" s="27" t="s">
        <v>20</v>
      </c>
      <c r="O3" s="81"/>
    </row>
    <row r="4" spans="2:15" ht="15" customHeight="1">
      <c r="B4" s="164" t="s">
        <v>7</v>
      </c>
      <c r="C4" s="165"/>
      <c r="D4" s="29">
        <f>SUM(E4:M4)</f>
        <v>0</v>
      </c>
      <c r="E4" s="40">
        <f>COUNTIF('打ち込み表'!$BT$6:$BT$879,"11")</f>
        <v>0</v>
      </c>
      <c r="F4" s="19">
        <f>COUNTIF('打ち込み表'!$BT$6:$BT$879,"12")</f>
        <v>0</v>
      </c>
      <c r="G4" s="19">
        <f>COUNTIF('打ち込み表'!$BT$6:$BT$879,"13")</f>
        <v>0</v>
      </c>
      <c r="H4" s="19">
        <f>COUNTIF('打ち込み表'!$BT$6:$BT$879,"14")</f>
        <v>0</v>
      </c>
      <c r="I4" s="19">
        <f>COUNTIF('打ち込み表'!$BT$6:$BT$879,"15")</f>
        <v>0</v>
      </c>
      <c r="J4" s="19">
        <f>COUNTIF('打ち込み表'!$BT$6:$BT$879,"16")</f>
        <v>0</v>
      </c>
      <c r="K4" s="19">
        <f>COUNTIF('打ち込み表'!$BT$6:$BT$879,"17")</f>
        <v>0</v>
      </c>
      <c r="L4" s="19">
        <f>COUNTIF('打ち込み表'!$BT$6:$BT$879,"18")</f>
        <v>0</v>
      </c>
      <c r="M4" s="41">
        <f>COUNTIF('打ち込み表'!$BT$6:$BT$879,"19")</f>
        <v>0</v>
      </c>
      <c r="O4" s="5"/>
    </row>
    <row r="5" spans="2:15" ht="15" customHeight="1">
      <c r="B5" s="164" t="s">
        <v>8</v>
      </c>
      <c r="C5" s="165"/>
      <c r="D5" s="29">
        <f>SUM(E5:M5)</f>
        <v>0</v>
      </c>
      <c r="E5" s="40">
        <f>COUNTIF('打ち込み表'!$BT$6:$BT$879,"21")</f>
        <v>0</v>
      </c>
      <c r="F5" s="19">
        <f>COUNTIF('打ち込み表'!$BT$6:$BT$879,"22")</f>
        <v>0</v>
      </c>
      <c r="G5" s="19">
        <f>COUNTIF('打ち込み表'!$BT$6:$BT$879,"23")</f>
        <v>0</v>
      </c>
      <c r="H5" s="19">
        <f>COUNTIF('打ち込み表'!$BT$6:$BT$879,"24")</f>
        <v>0</v>
      </c>
      <c r="I5" s="19">
        <f>COUNTIF('打ち込み表'!$BT$6:$BT$879,"25")</f>
        <v>0</v>
      </c>
      <c r="J5" s="19">
        <f>COUNTIF('打ち込み表'!$BT$6:$BT$879,"26")</f>
        <v>0</v>
      </c>
      <c r="K5" s="19">
        <f>COUNTIF('打ち込み表'!$BT$6:$BT$879,"27")</f>
        <v>0</v>
      </c>
      <c r="L5" s="19">
        <f>COUNTIF('打ち込み表'!$BT$6:$BT$879,"28")</f>
        <v>0</v>
      </c>
      <c r="M5" s="41">
        <f>COUNTIF('打ち込み表'!$BT$6:$BT$879,"29")</f>
        <v>0</v>
      </c>
      <c r="O5" s="5"/>
    </row>
    <row r="6" spans="2:15" ht="15" customHeight="1">
      <c r="B6" s="164" t="s">
        <v>9</v>
      </c>
      <c r="C6" s="165"/>
      <c r="D6" s="29">
        <f>SUM(E6:M6)</f>
        <v>0</v>
      </c>
      <c r="E6" s="40">
        <f>COUNTIF('打ち込み表'!$BT$6:$BT$879,"31")</f>
        <v>0</v>
      </c>
      <c r="F6" s="19">
        <f>COUNTIF('打ち込み表'!$BT$6:$BT$879,"32")</f>
        <v>0</v>
      </c>
      <c r="G6" s="19">
        <f>COUNTIF('打ち込み表'!$BT$6:$BT$879,"33")</f>
        <v>0</v>
      </c>
      <c r="H6" s="19">
        <f>COUNTIF('打ち込み表'!$BT$6:$BT$879,"34")</f>
        <v>0</v>
      </c>
      <c r="I6" s="19">
        <f>COUNTIF('打ち込み表'!$BT$6:$BT$879,"35")</f>
        <v>0</v>
      </c>
      <c r="J6" s="19">
        <f>COUNTIF('打ち込み表'!$BT$6:$BT$879,"36")</f>
        <v>0</v>
      </c>
      <c r="K6" s="19">
        <f>COUNTIF('打ち込み表'!$BT$6:$BT$879,"37")</f>
        <v>0</v>
      </c>
      <c r="L6" s="19">
        <f>COUNTIF('打ち込み表'!$BT$6:$BT$879,"38")</f>
        <v>0</v>
      </c>
      <c r="M6" s="41">
        <f>COUNTIF('打ち込み表'!$BT$6:$BT$879,"39")</f>
        <v>0</v>
      </c>
      <c r="O6" s="5"/>
    </row>
    <row r="7" spans="2:15" ht="15" customHeight="1">
      <c r="B7" s="166" t="s">
        <v>1</v>
      </c>
      <c r="C7" s="167"/>
      <c r="D7" s="29">
        <f>SUM(E7:M7)</f>
        <v>0</v>
      </c>
      <c r="E7" s="40">
        <f>COUNTIF('打ち込み表'!$BT$6:$BT$879,"41")</f>
        <v>0</v>
      </c>
      <c r="F7" s="19">
        <f>COUNTIF('打ち込み表'!$BT$6:$BT$879,"42")</f>
        <v>0</v>
      </c>
      <c r="G7" s="19">
        <f>COUNTIF('打ち込み表'!$BT$6:$BT$879,"43")</f>
        <v>0</v>
      </c>
      <c r="H7" s="19">
        <f>COUNTIF('打ち込み表'!$BT$6:$BT$879,"44")</f>
        <v>0</v>
      </c>
      <c r="I7" s="19">
        <f>COUNTIF('打ち込み表'!$BT$6:$BT$879,"45")</f>
        <v>0</v>
      </c>
      <c r="J7" s="19">
        <f>COUNTIF('打ち込み表'!$BT$6:$BT$879,"46")</f>
        <v>0</v>
      </c>
      <c r="K7" s="19">
        <f>COUNTIF('打ち込み表'!$BT$6:$BT$879,"47")</f>
        <v>0</v>
      </c>
      <c r="L7" s="19">
        <f>COUNTIF('打ち込み表'!$BT$6:$BT$879,"48")</f>
        <v>0</v>
      </c>
      <c r="M7" s="41">
        <f>COUNTIF('打ち込み表'!$BT$6:$BT$879,"49")</f>
        <v>0</v>
      </c>
      <c r="O7" s="5"/>
    </row>
    <row r="8" spans="2:15" ht="15" customHeight="1" thickBot="1">
      <c r="B8" s="168" t="s">
        <v>6</v>
      </c>
      <c r="C8" s="169"/>
      <c r="D8" s="30">
        <f>SUM(E8:M8)</f>
        <v>0</v>
      </c>
      <c r="E8" s="48">
        <f>COUNTIF('打ち込み表'!$BT$6:$BT$879,"51")</f>
        <v>0</v>
      </c>
      <c r="F8" s="25">
        <f>COUNTIF('打ち込み表'!$BT$6:$BT$879,"52")</f>
        <v>0</v>
      </c>
      <c r="G8" s="25">
        <f>COUNTIF('打ち込み表'!$BT$6:$BT$879,"53")</f>
        <v>0</v>
      </c>
      <c r="H8" s="25">
        <f>COUNTIF('打ち込み表'!$BT$6:$BT$879,"54")</f>
        <v>0</v>
      </c>
      <c r="I8" s="25">
        <f>COUNTIF('打ち込み表'!$BT$6:$BT$879,"55")</f>
        <v>0</v>
      </c>
      <c r="J8" s="25">
        <f>COUNTIF('打ち込み表'!$BT$6:$BT$879,"56")</f>
        <v>0</v>
      </c>
      <c r="K8" s="25">
        <f>COUNTIF('打ち込み表'!$BT$6:$BT$879,"57")</f>
        <v>0</v>
      </c>
      <c r="L8" s="25">
        <f>COUNTIF('打ち込み表'!$BT$6:$BT$879,"58")</f>
        <v>0</v>
      </c>
      <c r="M8" s="45">
        <f>COUNTIF('打ち込み表'!$BT$6:$BT$879,"59")</f>
        <v>0</v>
      </c>
      <c r="O8" s="5"/>
    </row>
    <row r="9" spans="2:15" ht="15" customHeight="1" thickBot="1" thickTop="1">
      <c r="B9" s="172" t="s">
        <v>10</v>
      </c>
      <c r="C9" s="173"/>
      <c r="D9" s="31">
        <f>SUM(D4:D8)</f>
        <v>0</v>
      </c>
      <c r="E9" s="44">
        <f aca="true" t="shared" si="0" ref="E9:M9">SUM(E4:E8)</f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>SUM(L4:L8)</f>
        <v>0</v>
      </c>
      <c r="M9" s="46">
        <f t="shared" si="0"/>
        <v>0</v>
      </c>
      <c r="O9" s="5"/>
    </row>
    <row r="10" ht="15" customHeight="1" thickBot="1"/>
    <row r="11" spans="2:14" s="6" customFormat="1" ht="15" customHeight="1">
      <c r="B11" s="162"/>
      <c r="C11" s="163"/>
      <c r="D11" s="28" t="s">
        <v>5</v>
      </c>
      <c r="E11" s="22" t="s">
        <v>11</v>
      </c>
      <c r="F11" s="47" t="s">
        <v>12</v>
      </c>
      <c r="G11" s="24" t="s">
        <v>20</v>
      </c>
      <c r="I11" s="162"/>
      <c r="J11" s="163"/>
      <c r="K11" s="59" t="s">
        <v>27</v>
      </c>
      <c r="L11" s="27" t="s">
        <v>28</v>
      </c>
      <c r="M11" s="81"/>
      <c r="N11" s="155"/>
    </row>
    <row r="12" spans="2:14" ht="15" customHeight="1">
      <c r="B12" s="164" t="s">
        <v>7</v>
      </c>
      <c r="C12" s="165"/>
      <c r="D12" s="29">
        <f aca="true" t="shared" si="1" ref="D12:D17">SUM(E12:G12)</f>
        <v>0</v>
      </c>
      <c r="E12" s="42">
        <f>COUNTIF('打ち込み表'!$BS$6:$BS$879,"11")</f>
        <v>0</v>
      </c>
      <c r="F12" s="19">
        <f>COUNTIF('打ち込み表'!$BS$6:$BS$879,"12")</f>
        <v>0</v>
      </c>
      <c r="G12" s="41">
        <f>COUNTIF('打ち込み表'!$BS$6:$BS$879,"13")</f>
        <v>0</v>
      </c>
      <c r="I12" s="164" t="s">
        <v>7</v>
      </c>
      <c r="J12" s="165"/>
      <c r="K12" s="60">
        <f>COUNTIF('打ち込み表'!$BU$6:$BU$879,"11")</f>
        <v>0</v>
      </c>
      <c r="L12" s="41">
        <f>COUNTIF('打ち込み表'!$BU$6:$BU$879,"12")</f>
        <v>0</v>
      </c>
      <c r="M12" s="5"/>
      <c r="N12" s="5"/>
    </row>
    <row r="13" spans="2:14" ht="15" customHeight="1">
      <c r="B13" s="164" t="s">
        <v>8</v>
      </c>
      <c r="C13" s="165"/>
      <c r="D13" s="29">
        <f t="shared" si="1"/>
        <v>0</v>
      </c>
      <c r="E13" s="42">
        <f>COUNTIF('打ち込み表'!$BS$6:$BS$879,"21")</f>
        <v>0</v>
      </c>
      <c r="F13" s="19">
        <f>COUNTIF('打ち込み表'!$BS$6:$BS$879,"22")</f>
        <v>0</v>
      </c>
      <c r="G13" s="41">
        <f>COUNTIF('打ち込み表'!$BS$6:$BS$879,"23")</f>
        <v>0</v>
      </c>
      <c r="I13" s="164" t="s">
        <v>8</v>
      </c>
      <c r="J13" s="165"/>
      <c r="K13" s="60">
        <f>COUNTIF('打ち込み表'!$BU$6:$BU$879,"21")</f>
        <v>0</v>
      </c>
      <c r="L13" s="41">
        <f>COUNTIF('打ち込み表'!$BU$6:$BU$879,"22")</f>
        <v>0</v>
      </c>
      <c r="M13" s="5"/>
      <c r="N13" s="5"/>
    </row>
    <row r="14" spans="2:14" ht="15" customHeight="1">
      <c r="B14" s="164" t="s">
        <v>9</v>
      </c>
      <c r="C14" s="165"/>
      <c r="D14" s="29">
        <f t="shared" si="1"/>
        <v>0</v>
      </c>
      <c r="E14" s="42">
        <f>COUNTIF('打ち込み表'!$BS$6:$BS$879,"31")</f>
        <v>0</v>
      </c>
      <c r="F14" s="19">
        <f>COUNTIF('打ち込み表'!$BS$6:$BS$879,"32")</f>
        <v>0</v>
      </c>
      <c r="G14" s="41">
        <f>COUNTIF('打ち込み表'!$BS$6:$BS$879,"33")</f>
        <v>0</v>
      </c>
      <c r="I14" s="164" t="s">
        <v>9</v>
      </c>
      <c r="J14" s="165"/>
      <c r="K14" s="60">
        <f>COUNTIF('打ち込み表'!$BU$6:$BU$879,"31")</f>
        <v>0</v>
      </c>
      <c r="L14" s="41">
        <f>COUNTIF('打ち込み表'!$BU$6:$BU$879,"32")</f>
        <v>0</v>
      </c>
      <c r="M14" s="5"/>
      <c r="N14" s="5"/>
    </row>
    <row r="15" spans="2:14" ht="15" customHeight="1">
      <c r="B15" s="166" t="s">
        <v>1</v>
      </c>
      <c r="C15" s="167"/>
      <c r="D15" s="29">
        <f t="shared" si="1"/>
        <v>0</v>
      </c>
      <c r="E15" s="42">
        <f>COUNTIF('打ち込み表'!$BS$6:$BS$879,"41")</f>
        <v>0</v>
      </c>
      <c r="F15" s="19">
        <f>COUNTIF('打ち込み表'!$BS$6:$BS$879,"42")</f>
        <v>0</v>
      </c>
      <c r="G15" s="41">
        <f>COUNTIF('打ち込み表'!$BS$6:$BS$879,"43")</f>
        <v>0</v>
      </c>
      <c r="I15" s="166" t="s">
        <v>1</v>
      </c>
      <c r="J15" s="167"/>
      <c r="K15" s="60">
        <f>COUNTIF('打ち込み表'!$BU$6:$BU$879,"41")</f>
        <v>0</v>
      </c>
      <c r="L15" s="41">
        <f>COUNTIF('打ち込み表'!$BU$6:$BU$879,"42")</f>
        <v>0</v>
      </c>
      <c r="M15" s="5"/>
      <c r="N15" s="5"/>
    </row>
    <row r="16" spans="2:14" ht="15" customHeight="1" thickBot="1">
      <c r="B16" s="168" t="s">
        <v>6</v>
      </c>
      <c r="C16" s="169"/>
      <c r="D16" s="30">
        <f t="shared" si="1"/>
        <v>0</v>
      </c>
      <c r="E16" s="48">
        <f>COUNTIF('打ち込み表'!$BS$6:$BS$879,"51")</f>
        <v>0</v>
      </c>
      <c r="F16" s="25">
        <f>COUNTIF('打ち込み表'!$BS$6:$BS$879,"52")</f>
        <v>0</v>
      </c>
      <c r="G16" s="45">
        <f>COUNTIF('打ち込み表'!$BS$6:$BS$879,"53")</f>
        <v>0</v>
      </c>
      <c r="I16" s="168" t="s">
        <v>6</v>
      </c>
      <c r="J16" s="169"/>
      <c r="K16" s="61">
        <f>COUNTIF('打ち込み表'!$BU$6:$BU$879,"51")</f>
        <v>0</v>
      </c>
      <c r="L16" s="45">
        <f>COUNTIF('打ち込み表'!$BU$6:$BU$879,"52")</f>
        <v>0</v>
      </c>
      <c r="M16" s="5"/>
      <c r="N16" s="5"/>
    </row>
    <row r="17" spans="2:20" ht="15" customHeight="1" thickBot="1" thickTop="1">
      <c r="B17" s="170" t="s">
        <v>10</v>
      </c>
      <c r="C17" s="171"/>
      <c r="D17" s="31">
        <f t="shared" si="1"/>
        <v>0</v>
      </c>
      <c r="E17" s="49">
        <f>SUM(E12:E16)</f>
        <v>0</v>
      </c>
      <c r="F17" s="26">
        <f>SUM(F12:F16)</f>
        <v>0</v>
      </c>
      <c r="G17" s="46">
        <f>SUM(G12:G16)</f>
        <v>0</v>
      </c>
      <c r="I17" s="170" t="s">
        <v>10</v>
      </c>
      <c r="J17" s="171"/>
      <c r="K17" s="62">
        <f>SUM(K12:K16)</f>
        <v>0</v>
      </c>
      <c r="L17" s="46">
        <f>SUM(L12:L16)</f>
        <v>0</v>
      </c>
      <c r="M17" s="5"/>
      <c r="N17" s="5"/>
      <c r="Q17" s="12"/>
      <c r="R17" s="4"/>
      <c r="S17" s="4"/>
      <c r="T17" s="4"/>
    </row>
    <row r="18" spans="2:20" ht="15" customHeight="1">
      <c r="B18" s="128"/>
      <c r="C18" s="128"/>
      <c r="D18" s="5"/>
      <c r="E18" s="5"/>
      <c r="F18" s="5"/>
      <c r="G18" s="5"/>
      <c r="I18" s="128"/>
      <c r="J18" s="128"/>
      <c r="K18" s="5"/>
      <c r="L18" s="5"/>
      <c r="M18" s="5"/>
      <c r="N18" s="5"/>
      <c r="Q18" s="12"/>
      <c r="R18" s="4"/>
      <c r="S18" s="4"/>
      <c r="T18" s="4"/>
    </row>
    <row r="19" spans="4:20" ht="15" customHeight="1">
      <c r="D19" s="2"/>
      <c r="E19" s="2"/>
      <c r="F19" s="2"/>
      <c r="G19" s="2"/>
      <c r="H19" s="2"/>
      <c r="I19" s="2"/>
      <c r="J19" s="2"/>
      <c r="K19" s="2"/>
      <c r="L19" s="2"/>
      <c r="N19" s="2"/>
      <c r="Q19" s="12"/>
      <c r="R19" s="4"/>
      <c r="S19" s="37"/>
      <c r="T19" s="51"/>
    </row>
    <row r="20" spans="1:20" ht="15" customHeight="1">
      <c r="A20" s="156"/>
      <c r="B20" s="144"/>
      <c r="C20" s="144"/>
      <c r="D20" s="145"/>
      <c r="E20" s="145"/>
      <c r="F20" s="145"/>
      <c r="G20" s="145"/>
      <c r="H20" s="145"/>
      <c r="I20" s="145"/>
      <c r="J20" s="145"/>
      <c r="K20" s="145"/>
      <c r="L20" s="145"/>
      <c r="M20" s="144"/>
      <c r="N20" s="145"/>
      <c r="O20" s="144"/>
      <c r="P20" s="144"/>
      <c r="Q20" s="12"/>
      <c r="R20" s="4"/>
      <c r="S20" s="37"/>
      <c r="T20" s="51"/>
    </row>
    <row r="21" spans="1:20" ht="15" customHeight="1">
      <c r="A21" t="s">
        <v>146</v>
      </c>
      <c r="Q21" s="12"/>
      <c r="R21" s="4"/>
      <c r="S21" s="37"/>
      <c r="T21" s="51"/>
    </row>
    <row r="22" spans="1:20" ht="15" customHeight="1">
      <c r="A22" s="143"/>
      <c r="D22" s="2"/>
      <c r="E22" s="2"/>
      <c r="F22" s="2"/>
      <c r="G22" s="2"/>
      <c r="H22" s="2"/>
      <c r="I22" s="2"/>
      <c r="J22" s="2"/>
      <c r="K22" s="2"/>
      <c r="L22" s="2"/>
      <c r="N22" s="2"/>
      <c r="Q22" s="12"/>
      <c r="R22" s="4"/>
      <c r="S22" s="37"/>
      <c r="T22" s="51"/>
    </row>
    <row r="23" spans="1:20" ht="15" customHeight="1">
      <c r="A23" s="136" t="s">
        <v>85</v>
      </c>
      <c r="B23" s="128" t="s">
        <v>97</v>
      </c>
      <c r="C23" s="8"/>
      <c r="H23" s="5"/>
      <c r="Q23" s="12"/>
      <c r="R23" s="4"/>
      <c r="S23" s="37"/>
      <c r="T23" s="51"/>
    </row>
    <row r="24" spans="1:20" ht="15" customHeight="1">
      <c r="A24" s="136"/>
      <c r="B24" s="128" t="s">
        <v>98</v>
      </c>
      <c r="C24" s="8"/>
      <c r="H24" s="5"/>
      <c r="Q24" s="12"/>
      <c r="R24" s="4"/>
      <c r="S24" s="37"/>
      <c r="T24" s="51"/>
    </row>
    <row r="25" spans="1:20" ht="15" customHeight="1">
      <c r="A25" s="7">
        <v>1</v>
      </c>
      <c r="B25" s="137" t="s">
        <v>86</v>
      </c>
      <c r="C25" s="15"/>
      <c r="D25" s="15"/>
      <c r="E25" s="15"/>
      <c r="F25" s="32"/>
      <c r="G25" s="15"/>
      <c r="H25" s="138">
        <f>COUNTIF('打ち込み表'!$G$6:$G$879,A25)</f>
        <v>0</v>
      </c>
      <c r="I25" s="39" t="e">
        <f>H25/SUM($H$25:$H$28)</f>
        <v>#DIV/0!</v>
      </c>
      <c r="Q25" s="12"/>
      <c r="R25" s="4"/>
      <c r="S25" s="4"/>
      <c r="T25" s="4"/>
    </row>
    <row r="26" spans="1:9" ht="15" customHeight="1">
      <c r="A26" s="7">
        <v>2</v>
      </c>
      <c r="B26" s="139" t="s">
        <v>87</v>
      </c>
      <c r="C26" s="140"/>
      <c r="D26" s="15"/>
      <c r="E26" s="15"/>
      <c r="F26" s="32"/>
      <c r="G26" s="15"/>
      <c r="H26" s="138">
        <f>COUNTIF('打ち込み表'!$G$6:$G$879,A26)</f>
        <v>0</v>
      </c>
      <c r="I26" s="39" t="e">
        <f>H26/SUM($H$25:$H$28)</f>
        <v>#DIV/0!</v>
      </c>
    </row>
    <row r="27" spans="1:9" ht="15" customHeight="1">
      <c r="A27" s="35">
        <v>3</v>
      </c>
      <c r="B27" s="137" t="s">
        <v>71</v>
      </c>
      <c r="C27" s="140"/>
      <c r="D27" s="15"/>
      <c r="E27" s="15"/>
      <c r="F27" s="32"/>
      <c r="G27" s="15"/>
      <c r="H27" s="138">
        <f>COUNTIF('打ち込み表'!$G$6:$G$879,A27)</f>
        <v>0</v>
      </c>
      <c r="I27" s="39" t="e">
        <f>H27/SUM($H$25:$H$28)</f>
        <v>#DIV/0!</v>
      </c>
    </row>
    <row r="28" spans="1:9" ht="15" customHeight="1">
      <c r="A28" s="35">
        <v>4</v>
      </c>
      <c r="B28" s="137" t="s">
        <v>88</v>
      </c>
      <c r="C28" s="140"/>
      <c r="D28" s="15"/>
      <c r="E28" s="15"/>
      <c r="F28" s="32"/>
      <c r="G28" s="15"/>
      <c r="H28" s="138">
        <f>COUNTIF('打ち込み表'!$G$6:$G$879,A28)</f>
        <v>0</v>
      </c>
      <c r="I28" s="39" t="e">
        <f>H28/SUM($H$25:$H$28)</f>
        <v>#DIV/0!</v>
      </c>
    </row>
    <row r="29" spans="4:8" ht="15" customHeight="1">
      <c r="D29" s="2"/>
      <c r="E29" s="2"/>
      <c r="F29" s="2"/>
      <c r="G29" s="105"/>
      <c r="H29" s="2"/>
    </row>
    <row r="30" spans="4:8" ht="15" customHeight="1">
      <c r="D30" s="2"/>
      <c r="E30" s="2"/>
      <c r="F30" s="2"/>
      <c r="G30" s="105"/>
      <c r="H30" s="2"/>
    </row>
    <row r="31" spans="1:20" ht="15" customHeight="1">
      <c r="A31" s="136" t="s">
        <v>89</v>
      </c>
      <c r="B31" s="128" t="s">
        <v>99</v>
      </c>
      <c r="C31" s="8"/>
      <c r="H31" s="5"/>
      <c r="Q31" s="12"/>
      <c r="R31" s="4"/>
      <c r="S31" s="37"/>
      <c r="T31" s="51"/>
    </row>
    <row r="32" spans="1:20" ht="15" customHeight="1">
      <c r="A32" s="136"/>
      <c r="B32" s="128" t="s">
        <v>143</v>
      </c>
      <c r="C32" s="8"/>
      <c r="H32" s="5"/>
      <c r="Q32" s="12"/>
      <c r="R32" s="4"/>
      <c r="S32" s="37"/>
      <c r="T32" s="51"/>
    </row>
    <row r="33" spans="1:20" ht="15" customHeight="1">
      <c r="A33" s="136"/>
      <c r="B33" s="128" t="s">
        <v>144</v>
      </c>
      <c r="C33" s="8"/>
      <c r="H33" s="5"/>
      <c r="Q33" s="12"/>
      <c r="R33" s="4"/>
      <c r="S33" s="37"/>
      <c r="T33" s="51"/>
    </row>
    <row r="34" spans="1:20" ht="15" customHeight="1">
      <c r="A34" s="7">
        <v>1</v>
      </c>
      <c r="B34" s="137" t="s">
        <v>90</v>
      </c>
      <c r="C34" s="15"/>
      <c r="D34" s="15"/>
      <c r="E34" s="15"/>
      <c r="F34" s="32"/>
      <c r="G34" s="15"/>
      <c r="H34" s="138">
        <f>COUNTIF('打ち込み表'!$H$6:$H$879,A34)</f>
        <v>0</v>
      </c>
      <c r="I34" s="39" t="e">
        <f>H34/SUM($H$34:$H$37)</f>
        <v>#DIV/0!</v>
      </c>
      <c r="Q34" s="12"/>
      <c r="R34" s="4"/>
      <c r="S34" s="4"/>
      <c r="T34" s="4"/>
    </row>
    <row r="35" spans="1:9" ht="15" customHeight="1">
      <c r="A35" s="7">
        <v>2</v>
      </c>
      <c r="B35" s="137" t="s">
        <v>91</v>
      </c>
      <c r="C35" s="140"/>
      <c r="D35" s="15"/>
      <c r="E35" s="15"/>
      <c r="F35" s="32"/>
      <c r="G35" s="15"/>
      <c r="H35" s="138">
        <f>COUNTIF('打ち込み表'!$H$6:$H$879,A35)</f>
        <v>0</v>
      </c>
      <c r="I35" s="39" t="e">
        <f>H35/SUM($H$34:$H$37)</f>
        <v>#DIV/0!</v>
      </c>
    </row>
    <row r="36" spans="1:9" ht="15" customHeight="1">
      <c r="A36" s="35">
        <v>3</v>
      </c>
      <c r="B36" s="137" t="s">
        <v>92</v>
      </c>
      <c r="C36" s="140"/>
      <c r="D36" s="15"/>
      <c r="E36" s="15"/>
      <c r="F36" s="32"/>
      <c r="G36" s="15"/>
      <c r="H36" s="138">
        <f>COUNTIF('打ち込み表'!$H$6:$H$879,A36)</f>
        <v>0</v>
      </c>
      <c r="I36" s="39" t="e">
        <f>H36/SUM($H$34:$H$37)</f>
        <v>#DIV/0!</v>
      </c>
    </row>
    <row r="37" spans="1:9" ht="15" customHeight="1">
      <c r="A37" s="126">
        <v>4</v>
      </c>
      <c r="B37" s="137" t="s">
        <v>88</v>
      </c>
      <c r="C37" s="140"/>
      <c r="D37" s="15"/>
      <c r="E37" s="15"/>
      <c r="F37" s="32"/>
      <c r="G37" s="15"/>
      <c r="H37" s="138">
        <f>COUNTIF('打ち込み表'!$H$6:$H$879,A37)</f>
        <v>0</v>
      </c>
      <c r="I37" s="39" t="e">
        <f>H37/SUM($H$34:$H$37)</f>
        <v>#DIV/0!</v>
      </c>
    </row>
    <row r="38" spans="4:8" ht="15" customHeight="1">
      <c r="D38" s="2"/>
      <c r="E38" s="2"/>
      <c r="F38" s="2"/>
      <c r="G38" s="105"/>
      <c r="H38" s="2"/>
    </row>
    <row r="39" spans="4:8" ht="15" customHeight="1">
      <c r="D39" s="2"/>
      <c r="E39" s="2"/>
      <c r="F39" s="2"/>
      <c r="G39" s="105"/>
      <c r="H39" s="2"/>
    </row>
    <row r="40" spans="1:7" ht="15" customHeight="1">
      <c r="A40" s="136" t="s">
        <v>93</v>
      </c>
      <c r="B40" s="128" t="s">
        <v>72</v>
      </c>
      <c r="C40" s="8"/>
      <c r="G40" s="106"/>
    </row>
    <row r="41" spans="1:9" ht="15" customHeight="1">
      <c r="A41" s="7">
        <v>1</v>
      </c>
      <c r="B41" s="141" t="s">
        <v>74</v>
      </c>
      <c r="C41" s="140"/>
      <c r="D41" s="15"/>
      <c r="E41" s="15"/>
      <c r="F41" s="32"/>
      <c r="G41" s="15"/>
      <c r="H41" s="138">
        <f>COUNTIF('打ち込み表'!$I$6:$N$305,A41)</f>
        <v>0</v>
      </c>
      <c r="I41" s="39" t="e">
        <f aca="true" t="shared" si="2" ref="I41:I46">H41/SUM($H$41:$H$46)</f>
        <v>#DIV/0!</v>
      </c>
    </row>
    <row r="42" spans="1:9" ht="15" customHeight="1">
      <c r="A42" s="7">
        <v>2</v>
      </c>
      <c r="B42" s="137" t="s">
        <v>73</v>
      </c>
      <c r="C42" s="140"/>
      <c r="D42" s="15"/>
      <c r="E42" s="15"/>
      <c r="F42" s="32"/>
      <c r="G42" s="15"/>
      <c r="H42" s="138">
        <f>COUNTIF('打ち込み表'!$I$6:$N$305,A42)</f>
        <v>0</v>
      </c>
      <c r="I42" s="39" t="e">
        <f t="shared" si="2"/>
        <v>#DIV/0!</v>
      </c>
    </row>
    <row r="43" spans="1:9" ht="15" customHeight="1">
      <c r="A43" s="7">
        <v>3</v>
      </c>
      <c r="B43" s="137" t="s">
        <v>94</v>
      </c>
      <c r="C43" s="140"/>
      <c r="D43" s="15"/>
      <c r="E43" s="15"/>
      <c r="F43" s="32"/>
      <c r="G43" s="15"/>
      <c r="H43" s="138">
        <f>COUNTIF('打ち込み表'!$I$6:$N$305,A43)</f>
        <v>0</v>
      </c>
      <c r="I43" s="39" t="e">
        <f t="shared" si="2"/>
        <v>#DIV/0!</v>
      </c>
    </row>
    <row r="44" spans="1:9" ht="15" customHeight="1">
      <c r="A44" s="7">
        <v>4</v>
      </c>
      <c r="B44" s="141" t="s">
        <v>95</v>
      </c>
      <c r="C44" s="140"/>
      <c r="D44" s="15"/>
      <c r="E44" s="15"/>
      <c r="F44" s="32"/>
      <c r="G44" s="15"/>
      <c r="H44" s="138">
        <f>COUNTIF('打ち込み表'!$I$6:$N$305,A44)</f>
        <v>0</v>
      </c>
      <c r="I44" s="39" t="e">
        <f t="shared" si="2"/>
        <v>#DIV/0!</v>
      </c>
    </row>
    <row r="45" spans="1:9" ht="15" customHeight="1">
      <c r="A45" s="7">
        <v>5</v>
      </c>
      <c r="B45" s="137" t="s">
        <v>96</v>
      </c>
      <c r="C45" s="140"/>
      <c r="D45" s="15"/>
      <c r="E45" s="15"/>
      <c r="F45" s="32"/>
      <c r="G45" s="15"/>
      <c r="H45" s="138">
        <f>COUNTIF('打ち込み表'!$I$6:$N$305,A45)</f>
        <v>0</v>
      </c>
      <c r="I45" s="39" t="e">
        <f t="shared" si="2"/>
        <v>#DIV/0!</v>
      </c>
    </row>
    <row r="46" spans="1:10" s="98" customFormat="1" ht="15" customHeight="1">
      <c r="A46" s="100">
        <v>6</v>
      </c>
      <c r="B46" s="137" t="s">
        <v>20</v>
      </c>
      <c r="C46" s="142"/>
      <c r="D46" s="142"/>
      <c r="E46" s="142"/>
      <c r="F46" s="142"/>
      <c r="G46" s="142"/>
      <c r="H46" s="138">
        <f>COUNTIF('打ち込み表'!$I$6:$N$305,A46)</f>
        <v>0</v>
      </c>
      <c r="I46" s="39" t="e">
        <f t="shared" si="2"/>
        <v>#DIV/0!</v>
      </c>
      <c r="J46" s="99"/>
    </row>
    <row r="47" spans="1:16" s="98" customFormat="1" ht="15.75" customHeight="1">
      <c r="A47" s="146"/>
      <c r="B47" s="147"/>
      <c r="C47" s="147"/>
      <c r="D47" s="147"/>
      <c r="E47" s="147"/>
      <c r="F47" s="147"/>
      <c r="G47" s="148"/>
      <c r="H47" s="149"/>
      <c r="I47" s="147"/>
      <c r="J47" s="147"/>
      <c r="K47" s="147"/>
      <c r="L47" s="147"/>
      <c r="M47" s="147"/>
      <c r="N47" s="147"/>
      <c r="O47" s="147"/>
      <c r="P47" s="147"/>
    </row>
    <row r="48" spans="1:10" s="98" customFormat="1" ht="15.75" customHeight="1">
      <c r="A48" s="100"/>
      <c r="B48" s="99"/>
      <c r="C48" s="99"/>
      <c r="D48" s="99"/>
      <c r="E48" s="99"/>
      <c r="F48" s="99"/>
      <c r="G48" s="107"/>
      <c r="H48" s="101"/>
      <c r="J48" s="99"/>
    </row>
    <row r="49" spans="1:10" s="98" customFormat="1" ht="15.75" customHeight="1">
      <c r="A49" s="157" t="s">
        <v>147</v>
      </c>
      <c r="B49" s="99"/>
      <c r="C49" s="99"/>
      <c r="D49" s="99"/>
      <c r="E49" s="99"/>
      <c r="F49" s="99"/>
      <c r="G49" s="107"/>
      <c r="H49" s="101"/>
      <c r="J49" s="99"/>
    </row>
    <row r="50" spans="1:10" s="98" customFormat="1" ht="15.75" customHeight="1">
      <c r="A50" s="100"/>
      <c r="B50" s="99"/>
      <c r="C50" s="99"/>
      <c r="D50" s="99"/>
      <c r="E50" s="99"/>
      <c r="F50" s="99"/>
      <c r="G50" s="107"/>
      <c r="H50" s="101"/>
      <c r="J50" s="99"/>
    </row>
    <row r="51" spans="1:21" ht="15" customHeight="1">
      <c r="A51" s="151" t="s">
        <v>33</v>
      </c>
      <c r="B51" s="127" t="s">
        <v>24</v>
      </c>
      <c r="G51" s="106"/>
      <c r="H51" s="4"/>
      <c r="T51" s="4"/>
      <c r="U51" s="38"/>
    </row>
    <row r="52" spans="10:21" ht="15" customHeight="1">
      <c r="J52" s="104"/>
      <c r="T52" s="4"/>
      <c r="U52" s="38"/>
    </row>
    <row r="53" spans="1:21" ht="15" customHeight="1">
      <c r="A53">
        <v>1</v>
      </c>
      <c r="B53" s="137" t="s">
        <v>100</v>
      </c>
      <c r="C53" s="15"/>
      <c r="D53" s="15"/>
      <c r="E53" s="15"/>
      <c r="F53" s="15"/>
      <c r="G53" s="150">
        <f>COUNTIF('打ち込み表'!$O$6:$O$305,A53)</f>
        <v>0</v>
      </c>
      <c r="H53" s="39" t="e">
        <f>G53/SUM($G$53:$G$56)</f>
        <v>#DIV/0!</v>
      </c>
      <c r="T53" s="4"/>
      <c r="U53" s="38"/>
    </row>
    <row r="54" spans="1:21" ht="15" customHeight="1">
      <c r="A54">
        <v>2</v>
      </c>
      <c r="B54" s="137" t="s">
        <v>101</v>
      </c>
      <c r="C54" s="15"/>
      <c r="D54" s="15"/>
      <c r="E54" s="15"/>
      <c r="F54" s="15"/>
      <c r="G54" s="150">
        <f>COUNTIF('打ち込み表'!$O$6:$O$305,A54)</f>
        <v>0</v>
      </c>
      <c r="H54" s="39" t="e">
        <f>G54/SUM($G$53:$G$56)</f>
        <v>#DIV/0!</v>
      </c>
      <c r="T54" s="4"/>
      <c r="U54" s="38"/>
    </row>
    <row r="55" spans="1:19" ht="15" customHeight="1">
      <c r="A55">
        <v>3</v>
      </c>
      <c r="B55" s="137" t="s">
        <v>102</v>
      </c>
      <c r="C55" s="15"/>
      <c r="D55" s="15"/>
      <c r="E55" s="15"/>
      <c r="F55" s="15"/>
      <c r="G55" s="150">
        <f>COUNTIF('打ち込み表'!$O$6:$O$305,A55)</f>
        <v>0</v>
      </c>
      <c r="H55" s="39" t="e">
        <f>G55/SUM($G$53:$G$56)</f>
        <v>#DIV/0!</v>
      </c>
      <c r="R55" s="4"/>
      <c r="S55" s="4"/>
    </row>
    <row r="56" spans="1:19" ht="15" customHeight="1">
      <c r="A56">
        <v>4</v>
      </c>
      <c r="B56" s="137" t="s">
        <v>103</v>
      </c>
      <c r="C56" s="15"/>
      <c r="D56" s="15"/>
      <c r="E56" s="15"/>
      <c r="F56" s="15"/>
      <c r="G56" s="150">
        <f>COUNTIF('打ち込み表'!$O$6:$O$305,A56)</f>
        <v>0</v>
      </c>
      <c r="H56" s="39" t="e">
        <f>G56/SUM($G$53:$G$56)</f>
        <v>#DIV/0!</v>
      </c>
      <c r="R56" s="4"/>
      <c r="S56" s="4"/>
    </row>
    <row r="57" spans="7:16" s="98" customFormat="1" ht="15" customHeight="1">
      <c r="G57" s="110"/>
      <c r="I57" s="99"/>
      <c r="J57" s="99"/>
      <c r="K57" s="99"/>
      <c r="L57" s="99"/>
      <c r="N57" s="99"/>
      <c r="O57" s="99"/>
      <c r="P57" s="99"/>
    </row>
    <row r="58" spans="7:16" s="98" customFormat="1" ht="15" customHeight="1">
      <c r="G58" s="110"/>
      <c r="I58" s="99"/>
      <c r="J58" s="99"/>
      <c r="K58" s="99"/>
      <c r="L58" s="99"/>
      <c r="N58" s="99"/>
      <c r="O58" s="99"/>
      <c r="P58" s="99"/>
    </row>
    <row r="59" spans="7:16" s="98" customFormat="1" ht="15" customHeight="1">
      <c r="G59" s="110"/>
      <c r="I59" s="99"/>
      <c r="J59" s="99"/>
      <c r="K59" s="99"/>
      <c r="L59" s="99"/>
      <c r="N59" s="99"/>
      <c r="O59" s="99"/>
      <c r="P59" s="99"/>
    </row>
    <row r="60" spans="7:16" s="98" customFormat="1" ht="15" customHeight="1">
      <c r="G60" s="110"/>
      <c r="I60" s="99"/>
      <c r="J60" s="99"/>
      <c r="K60" s="99"/>
      <c r="L60" s="99"/>
      <c r="N60" s="99"/>
      <c r="O60" s="99"/>
      <c r="P60" s="99"/>
    </row>
    <row r="61" spans="1:16" ht="15.75" customHeight="1">
      <c r="A61" s="9" t="s">
        <v>105</v>
      </c>
      <c r="B61" s="127" t="s">
        <v>104</v>
      </c>
      <c r="G61" s="106"/>
      <c r="I61" s="4"/>
      <c r="J61" s="4"/>
      <c r="K61" s="4"/>
      <c r="L61" s="4"/>
      <c r="M61" s="4"/>
      <c r="N61" s="4"/>
      <c r="O61" s="4"/>
      <c r="P61" s="4"/>
    </row>
    <row r="62" ht="15.75" customHeight="1">
      <c r="H62" s="38"/>
    </row>
    <row r="63" spans="1:7" ht="15" customHeight="1">
      <c r="A63" s="9"/>
      <c r="B63" s="13" t="s">
        <v>106</v>
      </c>
      <c r="C63" s="8"/>
      <c r="G63" s="112"/>
    </row>
    <row r="64" spans="1:7" ht="15.75" customHeight="1">
      <c r="A64">
        <v>1</v>
      </c>
      <c r="B64" s="137" t="s">
        <v>107</v>
      </c>
      <c r="C64" s="15"/>
      <c r="D64" s="15"/>
      <c r="E64" s="15"/>
      <c r="F64" s="150">
        <f>COUNTIF('打ち込み表'!$P$6:$P$305,A64)</f>
        <v>0</v>
      </c>
      <c r="G64" s="39" t="e">
        <f>F64/SUM($F$64:$F$67)</f>
        <v>#DIV/0!</v>
      </c>
    </row>
    <row r="65" spans="1:7" ht="15.75" customHeight="1">
      <c r="A65">
        <v>2</v>
      </c>
      <c r="B65" s="137" t="s">
        <v>108</v>
      </c>
      <c r="C65" s="140"/>
      <c r="D65" s="15"/>
      <c r="E65" s="15"/>
      <c r="F65" s="150">
        <f>COUNTIF('打ち込み表'!$P$6:$P$305,A65)</f>
        <v>0</v>
      </c>
      <c r="G65" s="39" t="e">
        <f>F65/SUM($F$64:$F$67)</f>
        <v>#DIV/0!</v>
      </c>
    </row>
    <row r="66" spans="1:10" s="98" customFormat="1" ht="15.75" customHeight="1">
      <c r="A66">
        <v>3</v>
      </c>
      <c r="B66" s="137" t="s">
        <v>109</v>
      </c>
      <c r="C66" s="140"/>
      <c r="D66" s="15"/>
      <c r="E66" s="15"/>
      <c r="F66" s="150">
        <f>COUNTIF('打ち込み表'!$P$6:$P$305,A66)</f>
        <v>0</v>
      </c>
      <c r="G66" s="39" t="e">
        <f>F66/SUM($F$64:$F$67)</f>
        <v>#DIV/0!</v>
      </c>
      <c r="J66" s="99"/>
    </row>
    <row r="67" spans="1:10" s="98" customFormat="1" ht="15.75" customHeight="1">
      <c r="A67">
        <v>4</v>
      </c>
      <c r="B67" s="137" t="s">
        <v>110</v>
      </c>
      <c r="C67" s="142"/>
      <c r="D67" s="142"/>
      <c r="E67" s="142"/>
      <c r="F67" s="150">
        <f>COUNTIF('打ち込み表'!$P$6:$P$305,A67)</f>
        <v>0</v>
      </c>
      <c r="G67" s="39" t="e">
        <f>F67/SUM($F$64:$F$67)</f>
        <v>#DIV/0!</v>
      </c>
      <c r="J67" s="99"/>
    </row>
    <row r="68" spans="1:10" s="98" customFormat="1" ht="15.75" customHeight="1">
      <c r="A68" s="100"/>
      <c r="B68" s="99"/>
      <c r="C68" s="99"/>
      <c r="D68" s="99"/>
      <c r="E68" s="99"/>
      <c r="F68" s="107"/>
      <c r="G68" s="101"/>
      <c r="J68" s="99"/>
    </row>
    <row r="69" spans="1:10" s="98" customFormat="1" ht="15.75" customHeight="1">
      <c r="A69" s="100"/>
      <c r="B69" s="99"/>
      <c r="C69" s="99"/>
      <c r="D69" s="99"/>
      <c r="E69" s="99"/>
      <c r="F69" s="107"/>
      <c r="G69" s="101"/>
      <c r="J69" s="99"/>
    </row>
    <row r="70" spans="1:10" s="98" customFormat="1" ht="15.75" customHeight="1">
      <c r="A70" s="9"/>
      <c r="B70" s="127" t="s">
        <v>111</v>
      </c>
      <c r="C70" s="8"/>
      <c r="D70"/>
      <c r="E70"/>
      <c r="F70" s="112"/>
      <c r="G70" s="38"/>
      <c r="J70" s="99"/>
    </row>
    <row r="71" spans="1:10" s="98" customFormat="1" ht="15.75" customHeight="1">
      <c r="A71">
        <v>1</v>
      </c>
      <c r="B71" s="137" t="s">
        <v>112</v>
      </c>
      <c r="C71" s="15"/>
      <c r="D71" s="15"/>
      <c r="E71" s="15"/>
      <c r="F71" s="150">
        <f>COUNTIF('打ち込み表'!$Q$6:$Q$305,A71)</f>
        <v>0</v>
      </c>
      <c r="G71" s="39" t="e">
        <f>F71/SUM($F$71:$F$74)</f>
        <v>#DIV/0!</v>
      </c>
      <c r="J71" s="99"/>
    </row>
    <row r="72" spans="1:10" s="98" customFormat="1" ht="15.75" customHeight="1">
      <c r="A72">
        <v>2</v>
      </c>
      <c r="B72" s="137" t="s">
        <v>114</v>
      </c>
      <c r="C72" s="140"/>
      <c r="D72" s="15"/>
      <c r="E72" s="15"/>
      <c r="F72" s="150">
        <f>COUNTIF('打ち込み表'!$Q$6:$Q$305,A72)</f>
        <v>0</v>
      </c>
      <c r="G72" s="39" t="e">
        <f>F72/SUM($F$71:$F$74)</f>
        <v>#DIV/0!</v>
      </c>
      <c r="J72" s="99"/>
    </row>
    <row r="73" spans="1:10" s="98" customFormat="1" ht="15.75" customHeight="1">
      <c r="A73">
        <v>3</v>
      </c>
      <c r="B73" s="137" t="s">
        <v>113</v>
      </c>
      <c r="C73" s="140"/>
      <c r="D73" s="15"/>
      <c r="E73" s="15"/>
      <c r="F73" s="150">
        <f>COUNTIF('打ち込み表'!$Q$6:$Q$305,A73)</f>
        <v>0</v>
      </c>
      <c r="G73" s="39" t="e">
        <f>F73/SUM($F$71:$F$74)</f>
        <v>#DIV/0!</v>
      </c>
      <c r="J73" s="99"/>
    </row>
    <row r="74" spans="1:10" s="98" customFormat="1" ht="15.75" customHeight="1">
      <c r="A74">
        <v>4</v>
      </c>
      <c r="B74" s="137" t="s">
        <v>115</v>
      </c>
      <c r="C74" s="142"/>
      <c r="D74" s="142"/>
      <c r="E74" s="142"/>
      <c r="F74" s="150">
        <f>COUNTIF('打ち込み表'!$Q$6:$Q$305,A74)</f>
        <v>0</v>
      </c>
      <c r="G74" s="39" t="e">
        <f>F74/SUM($F$71:$F$74)</f>
        <v>#DIV/0!</v>
      </c>
      <c r="J74" s="99"/>
    </row>
    <row r="75" spans="1:10" s="98" customFormat="1" ht="15.75" customHeight="1">
      <c r="A75" s="100"/>
      <c r="B75" s="99"/>
      <c r="C75" s="99"/>
      <c r="D75" s="99"/>
      <c r="E75" s="99"/>
      <c r="F75" s="99"/>
      <c r="G75" s="107"/>
      <c r="H75" s="101"/>
      <c r="J75" s="99"/>
    </row>
    <row r="76" spans="1:10" s="98" customFormat="1" ht="15.75" customHeight="1">
      <c r="A76" s="100"/>
      <c r="B76" s="99"/>
      <c r="C76" s="99"/>
      <c r="D76" s="99"/>
      <c r="E76" s="99"/>
      <c r="F76" s="99"/>
      <c r="G76" s="107"/>
      <c r="H76" s="101"/>
      <c r="J76" s="99"/>
    </row>
    <row r="77" spans="1:10" s="98" customFormat="1" ht="15.75" customHeight="1">
      <c r="A77" s="100"/>
      <c r="B77" s="99"/>
      <c r="C77" s="99"/>
      <c r="D77" s="99"/>
      <c r="E77" s="99"/>
      <c r="F77" s="99"/>
      <c r="G77" s="107"/>
      <c r="H77" s="101"/>
      <c r="J77" s="99"/>
    </row>
    <row r="78" spans="1:10" s="98" customFormat="1" ht="15.75" customHeight="1">
      <c r="A78" s="9" t="s">
        <v>34</v>
      </c>
      <c r="B78" s="127" t="s">
        <v>141</v>
      </c>
      <c r="C78" s="8"/>
      <c r="D78"/>
      <c r="E78"/>
      <c r="F78"/>
      <c r="G78" s="112"/>
      <c r="H78" s="38"/>
      <c r="J78" s="99"/>
    </row>
    <row r="79" spans="2:10" s="98" customFormat="1" ht="15.75" customHeight="1">
      <c r="B79" s="127" t="s">
        <v>142</v>
      </c>
      <c r="H79" s="38"/>
      <c r="J79" s="99"/>
    </row>
    <row r="80" spans="1:10" s="98" customFormat="1" ht="15.75" customHeight="1">
      <c r="A80" s="9"/>
      <c r="C80" s="8"/>
      <c r="D80"/>
      <c r="E80"/>
      <c r="F80"/>
      <c r="G80" s="112"/>
      <c r="J80" s="99"/>
    </row>
    <row r="81" spans="1:10" s="98" customFormat="1" ht="15.75" customHeight="1">
      <c r="A81">
        <v>1</v>
      </c>
      <c r="B81" s="152" t="s">
        <v>116</v>
      </c>
      <c r="C81" s="15"/>
      <c r="D81" s="15"/>
      <c r="E81" s="15"/>
      <c r="F81" s="150">
        <f>COUNTIF('打ち込み表'!$R$6:$R$305,A81)</f>
        <v>0</v>
      </c>
      <c r="G81" s="39" t="e">
        <f>F81/SUM($F$81:$F$83)</f>
        <v>#DIV/0!</v>
      </c>
      <c r="J81" s="99"/>
    </row>
    <row r="82" spans="1:10" s="98" customFormat="1" ht="15.75" customHeight="1">
      <c r="A82">
        <v>2</v>
      </c>
      <c r="B82" s="137" t="s">
        <v>117</v>
      </c>
      <c r="C82" s="140"/>
      <c r="D82" s="15"/>
      <c r="E82" s="15"/>
      <c r="F82" s="150">
        <f>COUNTIF('打ち込み表'!$R$6:$R$305,A82)</f>
        <v>0</v>
      </c>
      <c r="G82" s="39" t="e">
        <f>F82/SUM($F$81:$F$83)</f>
        <v>#DIV/0!</v>
      </c>
      <c r="J82" s="99"/>
    </row>
    <row r="83" spans="1:10" s="98" customFormat="1" ht="15.75" customHeight="1">
      <c r="A83">
        <v>3</v>
      </c>
      <c r="B83" s="137" t="s">
        <v>118</v>
      </c>
      <c r="C83" s="140"/>
      <c r="D83" s="15"/>
      <c r="E83" s="15"/>
      <c r="F83" s="150">
        <f>COUNTIF('打ち込み表'!$R$6:$R$305,A83)</f>
        <v>0</v>
      </c>
      <c r="G83" s="39" t="e">
        <f>F83/SUM($F$81:$F$83)</f>
        <v>#DIV/0!</v>
      </c>
      <c r="J83" s="99"/>
    </row>
    <row r="84" spans="1:10" s="98" customFormat="1" ht="15.75" customHeight="1">
      <c r="A84" s="100"/>
      <c r="B84" s="99"/>
      <c r="C84" s="99"/>
      <c r="D84" s="99"/>
      <c r="E84" s="99"/>
      <c r="F84" s="107"/>
      <c r="G84" s="102"/>
      <c r="J84" s="99"/>
    </row>
    <row r="85" spans="1:10" s="98" customFormat="1" ht="15.75" customHeight="1">
      <c r="A85" s="100"/>
      <c r="B85" s="99"/>
      <c r="C85" s="99"/>
      <c r="D85" s="99"/>
      <c r="E85" s="99"/>
      <c r="F85" s="107"/>
      <c r="G85" s="102"/>
      <c r="J85" s="99"/>
    </row>
    <row r="86" spans="1:10" s="98" customFormat="1" ht="15.75" customHeight="1">
      <c r="A86" s="100"/>
      <c r="B86" s="99"/>
      <c r="C86" s="99"/>
      <c r="D86" s="99"/>
      <c r="E86" s="99"/>
      <c r="F86" s="107"/>
      <c r="G86" s="102"/>
      <c r="J86" s="99"/>
    </row>
    <row r="87" spans="1:10" s="98" customFormat="1" ht="15.75" customHeight="1">
      <c r="A87" s="9" t="s">
        <v>32</v>
      </c>
      <c r="B87" s="127" t="s">
        <v>139</v>
      </c>
      <c r="C87" s="8"/>
      <c r="D87"/>
      <c r="E87"/>
      <c r="F87" s="112"/>
      <c r="G87" s="38"/>
      <c r="J87" s="99"/>
    </row>
    <row r="88" spans="1:10" s="98" customFormat="1" ht="15.75" customHeight="1">
      <c r="A88" s="9"/>
      <c r="B88" s="127" t="s">
        <v>140</v>
      </c>
      <c r="C88" s="8"/>
      <c r="D88"/>
      <c r="E88"/>
      <c r="F88" s="112"/>
      <c r="G88" s="38"/>
      <c r="J88" s="99"/>
    </row>
    <row r="89" s="98" customFormat="1" ht="15.75" customHeight="1">
      <c r="J89" s="99"/>
    </row>
    <row r="90" spans="1:10" s="98" customFormat="1" ht="15.75" customHeight="1">
      <c r="A90">
        <v>1</v>
      </c>
      <c r="B90" s="152" t="s">
        <v>119</v>
      </c>
      <c r="C90" s="15"/>
      <c r="D90" s="15"/>
      <c r="E90" s="15"/>
      <c r="F90" s="150">
        <f>COUNTIF('打ち込み表'!$S$6:$S$305,A90)</f>
        <v>0</v>
      </c>
      <c r="G90" s="39" t="e">
        <f>F90/SUM($F$90:$F$93)</f>
        <v>#DIV/0!</v>
      </c>
      <c r="J90" s="99"/>
    </row>
    <row r="91" spans="1:10" s="98" customFormat="1" ht="15.75" customHeight="1">
      <c r="A91">
        <v>2</v>
      </c>
      <c r="B91" s="152" t="s">
        <v>120</v>
      </c>
      <c r="C91" s="140"/>
      <c r="D91" s="15"/>
      <c r="E91" s="15"/>
      <c r="F91" s="150">
        <f>COUNTIF('打ち込み表'!$S$6:$S$305,A91)</f>
        <v>0</v>
      </c>
      <c r="G91" s="39" t="e">
        <f>F91/SUM($F$90:$F$93)</f>
        <v>#DIV/0!</v>
      </c>
      <c r="J91" s="99"/>
    </row>
    <row r="92" spans="1:10" s="98" customFormat="1" ht="15.75" customHeight="1">
      <c r="A92">
        <v>3</v>
      </c>
      <c r="B92" s="137" t="s">
        <v>121</v>
      </c>
      <c r="C92" s="140"/>
      <c r="D92" s="15"/>
      <c r="E92" s="15"/>
      <c r="F92" s="150">
        <f>COUNTIF('打ち込み表'!$S$6:$S$305,A92)</f>
        <v>0</v>
      </c>
      <c r="G92" s="39" t="e">
        <f>F92/SUM($F$90:$F$93)</f>
        <v>#DIV/0!</v>
      </c>
      <c r="I92" s="99"/>
      <c r="J92" s="99"/>
    </row>
    <row r="93" spans="1:10" s="98" customFormat="1" ht="15" customHeight="1">
      <c r="A93">
        <v>4</v>
      </c>
      <c r="B93" s="137" t="s">
        <v>122</v>
      </c>
      <c r="C93" s="142"/>
      <c r="D93" s="142"/>
      <c r="E93" s="142"/>
      <c r="F93" s="150">
        <f>COUNTIF('打ち込み表'!$S$6:$S$305,A93)</f>
        <v>0</v>
      </c>
      <c r="G93" s="39" t="e">
        <f>F93/SUM($F$90:$F$93)</f>
        <v>#DIV/0!</v>
      </c>
      <c r="I93" s="99"/>
      <c r="J93" s="99"/>
    </row>
    <row r="94" spans="1:10" s="98" customFormat="1" ht="15" customHeight="1">
      <c r="A94" s="100"/>
      <c r="B94" s="99"/>
      <c r="C94" s="99"/>
      <c r="D94" s="99"/>
      <c r="E94" s="99"/>
      <c r="F94" s="107"/>
      <c r="G94" s="102"/>
      <c r="I94" s="99"/>
      <c r="J94" s="99"/>
    </row>
    <row r="95" spans="1:10" s="98" customFormat="1" ht="15" customHeight="1">
      <c r="A95" s="100"/>
      <c r="B95" s="99"/>
      <c r="C95" s="99"/>
      <c r="D95" s="99"/>
      <c r="E95" s="99"/>
      <c r="F95" s="107"/>
      <c r="G95" s="102"/>
      <c r="I95" s="99"/>
      <c r="J95" s="99"/>
    </row>
    <row r="96" spans="1:10" s="98" customFormat="1" ht="15" customHeight="1">
      <c r="A96" s="100"/>
      <c r="B96" s="99"/>
      <c r="C96" s="99"/>
      <c r="D96" s="99"/>
      <c r="E96" s="99"/>
      <c r="F96" s="107"/>
      <c r="G96" s="102"/>
      <c r="I96" s="99"/>
      <c r="J96" s="99"/>
    </row>
    <row r="97" spans="1:6" ht="15" customHeight="1">
      <c r="A97" s="12" t="s">
        <v>47</v>
      </c>
      <c r="B97" s="127" t="s">
        <v>70</v>
      </c>
      <c r="D97" s="12"/>
      <c r="E97" s="11"/>
      <c r="F97" s="106"/>
    </row>
    <row r="98" spans="1:7" ht="14.25" customHeight="1">
      <c r="A98">
        <v>1</v>
      </c>
      <c r="B98" s="14" t="s">
        <v>37</v>
      </c>
      <c r="C98" s="15"/>
      <c r="D98" s="15"/>
      <c r="E98" s="108"/>
      <c r="F98" s="129">
        <f>COUNTIF('打ち込み表'!$T$6:$AJ$305,A98)</f>
        <v>0</v>
      </c>
      <c r="G98" s="39" t="e">
        <f>F98/$D$17</f>
        <v>#DIV/0!</v>
      </c>
    </row>
    <row r="99" spans="1:7" ht="15" customHeight="1">
      <c r="A99">
        <v>2</v>
      </c>
      <c r="B99" s="10" t="s">
        <v>38</v>
      </c>
      <c r="E99" s="108"/>
      <c r="F99" s="129">
        <f>COUNTIF('打ち込み表'!$T$6:$AJ$305,A99)</f>
        <v>0</v>
      </c>
      <c r="G99" s="39" t="e">
        <f aca="true" t="shared" si="3" ref="G99:G114">F99/$D$17</f>
        <v>#DIV/0!</v>
      </c>
    </row>
    <row r="100" spans="1:7" ht="15" customHeight="1">
      <c r="A100">
        <v>3</v>
      </c>
      <c r="B100" s="14" t="s">
        <v>39</v>
      </c>
      <c r="C100" s="15"/>
      <c r="D100" s="15"/>
      <c r="E100" s="108"/>
      <c r="F100" s="129">
        <f>COUNTIF('打ち込み表'!$T$6:$AJ$305,A100)</f>
        <v>0</v>
      </c>
      <c r="G100" s="39" t="e">
        <f t="shared" si="3"/>
        <v>#DIV/0!</v>
      </c>
    </row>
    <row r="101" spans="1:7" ht="15" customHeight="1">
      <c r="A101">
        <v>4</v>
      </c>
      <c r="B101" s="10" t="s">
        <v>62</v>
      </c>
      <c r="E101" s="108"/>
      <c r="F101" s="129">
        <f>COUNTIF('打ち込み表'!$T$6:$AJ$305,A101)</f>
        <v>0</v>
      </c>
      <c r="G101" s="39" t="e">
        <f t="shared" si="3"/>
        <v>#DIV/0!</v>
      </c>
    </row>
    <row r="102" spans="1:7" ht="15" customHeight="1">
      <c r="A102">
        <v>5</v>
      </c>
      <c r="B102" s="14" t="s">
        <v>63</v>
      </c>
      <c r="C102" s="15"/>
      <c r="D102" s="15"/>
      <c r="E102" s="108"/>
      <c r="F102" s="129">
        <f>COUNTIF('打ち込み表'!$T$6:$AJ$305,A102)</f>
        <v>0</v>
      </c>
      <c r="G102" s="39" t="e">
        <f t="shared" si="3"/>
        <v>#DIV/0!</v>
      </c>
    </row>
    <row r="103" spans="1:11" ht="15" customHeight="1">
      <c r="A103">
        <v>6</v>
      </c>
      <c r="B103" s="10" t="s">
        <v>64</v>
      </c>
      <c r="E103" s="108"/>
      <c r="F103" s="129">
        <f>COUNTIF('打ち込み表'!$T$6:$AJ$305,A103)</f>
        <v>0</v>
      </c>
      <c r="G103" s="39" t="e">
        <f t="shared" si="3"/>
        <v>#DIV/0!</v>
      </c>
      <c r="J103" s="104"/>
      <c r="K103" s="13"/>
    </row>
    <row r="104" spans="1:7" ht="15" customHeight="1">
      <c r="A104">
        <v>7</v>
      </c>
      <c r="B104" s="14" t="s">
        <v>65</v>
      </c>
      <c r="C104" s="15"/>
      <c r="D104" s="15"/>
      <c r="E104" s="108"/>
      <c r="F104" s="129">
        <f>COUNTIF('打ち込み表'!$T$6:$AJ$305,A104)</f>
        <v>0</v>
      </c>
      <c r="G104" s="39" t="e">
        <f t="shared" si="3"/>
        <v>#DIV/0!</v>
      </c>
    </row>
    <row r="105" spans="1:7" ht="15" customHeight="1">
      <c r="A105">
        <v>8</v>
      </c>
      <c r="B105" s="10" t="s">
        <v>41</v>
      </c>
      <c r="E105" s="108"/>
      <c r="F105" s="129">
        <f>COUNTIF('打ち込み表'!$T$6:$AJ$305,A105)</f>
        <v>0</v>
      </c>
      <c r="G105" s="39" t="e">
        <f t="shared" si="3"/>
        <v>#DIV/0!</v>
      </c>
    </row>
    <row r="106" spans="1:7" ht="15" customHeight="1">
      <c r="A106">
        <v>9</v>
      </c>
      <c r="B106" s="14" t="s">
        <v>40</v>
      </c>
      <c r="C106" s="15"/>
      <c r="D106" s="15"/>
      <c r="E106" s="108"/>
      <c r="F106" s="129">
        <f>COUNTIF('打ち込み表'!$T$6:$AJ$305,A106)</f>
        <v>0</v>
      </c>
      <c r="G106" s="39" t="e">
        <f t="shared" si="3"/>
        <v>#DIV/0!</v>
      </c>
    </row>
    <row r="107" spans="1:7" ht="15" customHeight="1">
      <c r="A107">
        <v>10</v>
      </c>
      <c r="B107" s="14" t="s">
        <v>43</v>
      </c>
      <c r="C107" s="15"/>
      <c r="D107" s="15"/>
      <c r="E107" s="108"/>
      <c r="F107" s="129">
        <f>COUNTIF('打ち込み表'!$T$6:$AJ$305,A107)</f>
        <v>0</v>
      </c>
      <c r="G107" s="39" t="e">
        <f t="shared" si="3"/>
        <v>#DIV/0!</v>
      </c>
    </row>
    <row r="108" spans="1:7" ht="15" customHeight="1">
      <c r="A108">
        <v>11</v>
      </c>
      <c r="B108" s="10" t="s">
        <v>66</v>
      </c>
      <c r="E108" s="108"/>
      <c r="F108" s="129">
        <f>COUNTIF('打ち込み表'!$T$6:$AJ$305,A108)</f>
        <v>0</v>
      </c>
      <c r="G108" s="39" t="e">
        <f t="shared" si="3"/>
        <v>#DIV/0!</v>
      </c>
    </row>
    <row r="109" spans="1:7" ht="15" customHeight="1">
      <c r="A109">
        <v>12</v>
      </c>
      <c r="B109" s="14" t="s">
        <v>44</v>
      </c>
      <c r="C109" s="15"/>
      <c r="D109" s="15"/>
      <c r="E109" s="108"/>
      <c r="F109" s="129">
        <f>COUNTIF('打ち込み表'!$T$6:$AJ$305,A109)</f>
        <v>0</v>
      </c>
      <c r="G109" s="39" t="e">
        <f t="shared" si="3"/>
        <v>#DIV/0!</v>
      </c>
    </row>
    <row r="110" spans="1:16" ht="15" customHeight="1">
      <c r="A110">
        <v>13</v>
      </c>
      <c r="B110" s="14" t="s">
        <v>46</v>
      </c>
      <c r="C110" s="15"/>
      <c r="D110" s="15"/>
      <c r="E110" s="108"/>
      <c r="F110" s="129">
        <f>COUNTIF('打ち込み表'!$T$6:$AJ$305,A110)</f>
        <v>0</v>
      </c>
      <c r="G110" s="39" t="e">
        <f t="shared" si="3"/>
        <v>#DIV/0!</v>
      </c>
      <c r="O110" s="4"/>
      <c r="P110" s="4"/>
    </row>
    <row r="111" spans="1:16" ht="15" customHeight="1">
      <c r="A111">
        <v>14</v>
      </c>
      <c r="B111" s="14" t="s">
        <v>42</v>
      </c>
      <c r="C111" s="15"/>
      <c r="D111" s="15"/>
      <c r="E111" s="108"/>
      <c r="F111" s="129">
        <f>COUNTIF('打ち込み表'!$T$6:$AJ$305,A111)</f>
        <v>0</v>
      </c>
      <c r="G111" s="39" t="e">
        <f t="shared" si="3"/>
        <v>#DIV/0!</v>
      </c>
      <c r="J111" s="10"/>
      <c r="O111" s="4"/>
      <c r="P111" s="51"/>
    </row>
    <row r="112" spans="1:7" ht="15" customHeight="1">
      <c r="A112">
        <v>15</v>
      </c>
      <c r="B112" s="14" t="s">
        <v>45</v>
      </c>
      <c r="C112" s="15"/>
      <c r="D112" s="15"/>
      <c r="E112" s="108"/>
      <c r="F112" s="129">
        <f>COUNTIF('打ち込み表'!$T$6:$AJ$305,A112)</f>
        <v>0</v>
      </c>
      <c r="G112" s="39" t="e">
        <f t="shared" si="3"/>
        <v>#DIV/0!</v>
      </c>
    </row>
    <row r="113" spans="1:7" ht="15" customHeight="1">
      <c r="A113">
        <v>16</v>
      </c>
      <c r="B113" s="14" t="s">
        <v>67</v>
      </c>
      <c r="C113" s="15"/>
      <c r="D113" s="15"/>
      <c r="E113" s="108"/>
      <c r="F113" s="129">
        <f>COUNTIF('打ち込み表'!$T$6:$AJ$305,A113)</f>
        <v>0</v>
      </c>
      <c r="G113" s="39" t="e">
        <f t="shared" si="3"/>
        <v>#DIV/0!</v>
      </c>
    </row>
    <row r="114" spans="1:7" ht="15" customHeight="1">
      <c r="A114">
        <v>17</v>
      </c>
      <c r="B114" s="14" t="s">
        <v>123</v>
      </c>
      <c r="C114" s="15"/>
      <c r="D114" s="15"/>
      <c r="E114" s="15"/>
      <c r="F114" s="129">
        <f>COUNTIF('打ち込み表'!$T$6:$AJ$305,A114)</f>
        <v>0</v>
      </c>
      <c r="G114" s="39" t="e">
        <f t="shared" si="3"/>
        <v>#DIV/0!</v>
      </c>
    </row>
    <row r="115" spans="2:8" ht="15" customHeight="1">
      <c r="B115" s="36"/>
      <c r="C115" s="4"/>
      <c r="D115" s="4"/>
      <c r="E115" s="4"/>
      <c r="F115" s="51"/>
      <c r="G115" s="109"/>
      <c r="H115" s="51"/>
    </row>
    <row r="116" spans="7:16" ht="15" customHeight="1">
      <c r="G116" s="106"/>
      <c r="J116" s="10"/>
      <c r="O116" s="4"/>
      <c r="P116" s="51"/>
    </row>
    <row r="117" spans="1:16" ht="15" customHeight="1">
      <c r="A117" s="9" t="s">
        <v>124</v>
      </c>
      <c r="B117" s="127" t="s">
        <v>148</v>
      </c>
      <c r="C117" s="4"/>
      <c r="D117" s="4"/>
      <c r="E117" s="4"/>
      <c r="F117" s="4"/>
      <c r="G117" s="106"/>
      <c r="H117" s="4"/>
      <c r="I117" s="4"/>
      <c r="P117" s="51"/>
    </row>
    <row r="118" s="4" customFormat="1" ht="15" customHeight="1">
      <c r="B118" s="34" t="s">
        <v>149</v>
      </c>
    </row>
    <row r="119" spans="1:21" ht="15" customHeight="1">
      <c r="A119">
        <v>1</v>
      </c>
      <c r="B119" s="14" t="s">
        <v>125</v>
      </c>
      <c r="C119" s="15"/>
      <c r="D119" s="15"/>
      <c r="E119" s="15"/>
      <c r="F119" s="129">
        <f>COUNTIF('打ち込み表'!$AK$6:$AK$305,A119)</f>
        <v>0</v>
      </c>
      <c r="G119" s="39" t="e">
        <f>F119/SUM($F$119:$F$120)</f>
        <v>#DIV/0!</v>
      </c>
      <c r="T119" s="4"/>
      <c r="U119" s="38"/>
    </row>
    <row r="120" spans="1:21" ht="15" customHeight="1">
      <c r="A120">
        <v>2</v>
      </c>
      <c r="B120" s="14" t="s">
        <v>126</v>
      </c>
      <c r="C120" s="15"/>
      <c r="D120" s="15"/>
      <c r="E120" s="15"/>
      <c r="F120" s="129">
        <f>COUNTIF('打ち込み表'!$AK$6:$AK$305,A120)</f>
        <v>0</v>
      </c>
      <c r="G120" s="39" t="e">
        <f>F120/SUM($F$119:$F$120)</f>
        <v>#DIV/0!</v>
      </c>
      <c r="H120" s="51"/>
      <c r="T120" s="4"/>
      <c r="U120" s="38"/>
    </row>
    <row r="121" spans="2:21" ht="15" customHeight="1">
      <c r="B121" s="36"/>
      <c r="C121" s="4"/>
      <c r="D121" s="4"/>
      <c r="E121" s="4"/>
      <c r="F121" s="4"/>
      <c r="G121" s="111"/>
      <c r="H121" s="51"/>
      <c r="T121" s="4"/>
      <c r="U121" s="38"/>
    </row>
    <row r="122" spans="2:21" ht="15" customHeight="1">
      <c r="B122" s="36"/>
      <c r="C122" s="4"/>
      <c r="D122" s="4"/>
      <c r="E122" s="4"/>
      <c r="F122" s="4"/>
      <c r="G122" s="111"/>
      <c r="H122" s="51"/>
      <c r="T122" s="4"/>
      <c r="U122" s="38"/>
    </row>
    <row r="123" spans="2:21" ht="15" customHeight="1">
      <c r="B123" s="36"/>
      <c r="C123" s="4"/>
      <c r="D123" s="4"/>
      <c r="E123" s="4"/>
      <c r="F123" s="4"/>
      <c r="G123" s="111"/>
      <c r="H123" s="51"/>
      <c r="T123" s="4"/>
      <c r="U123" s="38"/>
    </row>
    <row r="124" spans="2:21" ht="15" customHeight="1">
      <c r="B124" s="36"/>
      <c r="C124" s="4"/>
      <c r="D124" s="4"/>
      <c r="E124" s="4"/>
      <c r="F124" s="4"/>
      <c r="G124" s="111"/>
      <c r="H124" s="51"/>
      <c r="T124" s="4"/>
      <c r="U124" s="38"/>
    </row>
    <row r="125" spans="1:7" ht="15" customHeight="1">
      <c r="A125" s="9" t="s">
        <v>127</v>
      </c>
      <c r="B125" s="127" t="s">
        <v>145</v>
      </c>
      <c r="C125" s="11"/>
      <c r="D125" s="11"/>
      <c r="E125" s="11"/>
      <c r="F125" s="4"/>
      <c r="G125" s="113"/>
    </row>
    <row r="126" ht="15" customHeight="1"/>
    <row r="127" spans="1:8" ht="15" customHeight="1">
      <c r="A127" s="12">
        <v>1</v>
      </c>
      <c r="B127" s="14" t="s">
        <v>128</v>
      </c>
      <c r="C127" s="15"/>
      <c r="D127" s="15"/>
      <c r="E127" s="15"/>
      <c r="F127" s="32"/>
      <c r="G127" s="129">
        <f>COUNTIF('打ち込み表'!$AL$6:$AL$305,A127)</f>
        <v>0</v>
      </c>
      <c r="H127" s="39" t="e">
        <f>G127/SUM($G$127:$G$131)</f>
        <v>#DIV/0!</v>
      </c>
    </row>
    <row r="128" spans="1:8" ht="15" customHeight="1">
      <c r="A128" s="12">
        <v>2</v>
      </c>
      <c r="B128" s="14" t="s">
        <v>51</v>
      </c>
      <c r="C128" s="15"/>
      <c r="D128" s="15"/>
      <c r="E128" s="15"/>
      <c r="F128" s="32"/>
      <c r="G128" s="129">
        <f>COUNTIF('打ち込み表'!$AL$6:$AL$305,A128)</f>
        <v>0</v>
      </c>
      <c r="H128" s="39" t="e">
        <f>G128/SUM($G$127:$G$131)</f>
        <v>#DIV/0!</v>
      </c>
    </row>
    <row r="129" spans="1:8" ht="15" customHeight="1">
      <c r="A129" s="12">
        <v>3</v>
      </c>
      <c r="B129" s="14" t="s">
        <v>52</v>
      </c>
      <c r="C129" s="15"/>
      <c r="D129" s="15"/>
      <c r="E129" s="15"/>
      <c r="F129" s="32"/>
      <c r="G129" s="129">
        <f>COUNTIF('打ち込み表'!$AL$6:$AL$305,A129)</f>
        <v>0</v>
      </c>
      <c r="H129" s="39" t="e">
        <f>G129/SUM($G$127:$G$131)</f>
        <v>#DIV/0!</v>
      </c>
    </row>
    <row r="130" spans="1:8" ht="15" customHeight="1">
      <c r="A130" s="12">
        <v>4</v>
      </c>
      <c r="B130" s="14" t="s">
        <v>53</v>
      </c>
      <c r="C130" s="15"/>
      <c r="D130" s="15"/>
      <c r="E130" s="15"/>
      <c r="F130" s="32"/>
      <c r="G130" s="129">
        <f>COUNTIF('打ち込み表'!$AL$6:$AL$305,A130)</f>
        <v>0</v>
      </c>
      <c r="H130" s="39" t="e">
        <f>G130/SUM($G$127:$G$131)</f>
        <v>#DIV/0!</v>
      </c>
    </row>
    <row r="131" spans="1:8" ht="15" customHeight="1">
      <c r="A131" s="12">
        <v>5</v>
      </c>
      <c r="B131" s="14" t="s">
        <v>54</v>
      </c>
      <c r="C131" s="15"/>
      <c r="D131" s="15"/>
      <c r="E131" s="15"/>
      <c r="F131" s="32"/>
      <c r="G131" s="129">
        <f>COUNTIF('打ち込み表'!$AL$6:$AL$305,A131)</f>
        <v>0</v>
      </c>
      <c r="H131" s="39" t="e">
        <f>G131/SUM($G$127:$G$131)</f>
        <v>#DIV/0!</v>
      </c>
    </row>
    <row r="132" ht="15" customHeight="1"/>
    <row r="133" ht="15" customHeight="1"/>
    <row r="134" ht="15" customHeight="1"/>
    <row r="135" spans="1:2" ht="15" customHeight="1">
      <c r="A135" s="9" t="s">
        <v>48</v>
      </c>
      <c r="B135" s="127" t="s">
        <v>129</v>
      </c>
    </row>
    <row r="136" ht="15" customHeight="1"/>
    <row r="137" spans="1:8" ht="15" customHeight="1">
      <c r="A137">
        <v>1</v>
      </c>
      <c r="B137" s="15" t="s">
        <v>150</v>
      </c>
      <c r="C137" s="15"/>
      <c r="D137" s="15"/>
      <c r="E137" s="15"/>
      <c r="F137" s="15"/>
      <c r="G137" s="150">
        <f>COUNTIF('打ち込み表'!$AM$6:$AT$305,A137)</f>
        <v>0</v>
      </c>
      <c r="H137" s="39" t="e">
        <f>G137/$D$17</f>
        <v>#DIV/0!</v>
      </c>
    </row>
    <row r="138" spans="1:8" ht="15" customHeight="1">
      <c r="A138">
        <v>2</v>
      </c>
      <c r="B138" s="15" t="s">
        <v>151</v>
      </c>
      <c r="C138" s="15"/>
      <c r="D138" s="15"/>
      <c r="E138" s="15"/>
      <c r="F138" s="15"/>
      <c r="G138" s="150">
        <f>COUNTIF('打ち込み表'!$AM$6:$AT$305,A138)</f>
        <v>0</v>
      </c>
      <c r="H138" s="39" t="e">
        <f aca="true" t="shared" si="4" ref="H138:H144">G138/$D$17</f>
        <v>#DIV/0!</v>
      </c>
    </row>
    <row r="139" spans="1:8" ht="15" customHeight="1">
      <c r="A139">
        <v>3</v>
      </c>
      <c r="B139" s="152" t="s">
        <v>152</v>
      </c>
      <c r="C139" s="15"/>
      <c r="D139" s="15"/>
      <c r="E139" s="15"/>
      <c r="F139" s="15"/>
      <c r="G139" s="150">
        <f>COUNTIF('打ち込み表'!$AM$6:$AT$305,A139)</f>
        <v>0</v>
      </c>
      <c r="H139" s="39" t="e">
        <f t="shared" si="4"/>
        <v>#DIV/0!</v>
      </c>
    </row>
    <row r="140" spans="1:8" ht="15" customHeight="1">
      <c r="A140" s="9">
        <v>4</v>
      </c>
      <c r="B140" s="152" t="s">
        <v>153</v>
      </c>
      <c r="C140" s="15"/>
      <c r="D140" s="15"/>
      <c r="E140" s="15"/>
      <c r="F140" s="15"/>
      <c r="G140" s="150">
        <f>COUNTIF('打ち込み表'!$AM$6:$AT$305,A140)</f>
        <v>0</v>
      </c>
      <c r="H140" s="39" t="e">
        <f t="shared" si="4"/>
        <v>#DIV/0!</v>
      </c>
    </row>
    <row r="141" spans="1:8" ht="15" customHeight="1">
      <c r="A141">
        <v>5</v>
      </c>
      <c r="B141" s="14" t="s">
        <v>154</v>
      </c>
      <c r="C141" s="15"/>
      <c r="D141" s="15"/>
      <c r="E141" s="15"/>
      <c r="F141" s="15"/>
      <c r="G141" s="150">
        <f>COUNTIF('打ち込み表'!$AM$6:$AT$305,A141)</f>
        <v>0</v>
      </c>
      <c r="H141" s="39" t="e">
        <f t="shared" si="4"/>
        <v>#DIV/0!</v>
      </c>
    </row>
    <row r="142" spans="1:8" ht="15" customHeight="1">
      <c r="A142">
        <v>6</v>
      </c>
      <c r="B142" s="153" t="s">
        <v>155</v>
      </c>
      <c r="C142" s="15"/>
      <c r="D142" s="15"/>
      <c r="E142" s="15"/>
      <c r="F142" s="15"/>
      <c r="G142" s="150">
        <f>COUNTIF('打ち込み表'!$AM$6:$AT$305,A142)</f>
        <v>0</v>
      </c>
      <c r="H142" s="39" t="e">
        <f t="shared" si="4"/>
        <v>#DIV/0!</v>
      </c>
    </row>
    <row r="143" spans="1:8" ht="15" customHeight="1">
      <c r="A143">
        <v>7</v>
      </c>
      <c r="B143" s="14" t="s">
        <v>156</v>
      </c>
      <c r="C143" s="15"/>
      <c r="D143" s="15"/>
      <c r="E143" s="15"/>
      <c r="F143" s="15"/>
      <c r="G143" s="150">
        <f>COUNTIF('打ち込み表'!$AM$6:$AT$305,A143)</f>
        <v>0</v>
      </c>
      <c r="H143" s="39" t="e">
        <f t="shared" si="4"/>
        <v>#DIV/0!</v>
      </c>
    </row>
    <row r="144" spans="1:8" ht="15" customHeight="1">
      <c r="A144">
        <v>8</v>
      </c>
      <c r="B144" s="14" t="s">
        <v>20</v>
      </c>
      <c r="C144" s="15"/>
      <c r="D144" s="15"/>
      <c r="E144" s="15"/>
      <c r="F144" s="15"/>
      <c r="G144" s="150">
        <f>COUNTIF('打ち込み表'!$AM$6:$AT$305,A144)</f>
        <v>0</v>
      </c>
      <c r="H144" s="39" t="e">
        <f t="shared" si="4"/>
        <v>#DIV/0!</v>
      </c>
    </row>
    <row r="145" ht="15" customHeight="1">
      <c r="G145" s="112"/>
    </row>
    <row r="146" ht="15" customHeight="1">
      <c r="G146" s="112"/>
    </row>
    <row r="147" ht="15" customHeight="1">
      <c r="G147" s="112"/>
    </row>
    <row r="148" spans="1:16" ht="15" customHeight="1">
      <c r="A148" s="9" t="s">
        <v>130</v>
      </c>
      <c r="B148" s="127" t="s">
        <v>131</v>
      </c>
      <c r="G148" s="106"/>
      <c r="I148" s="7"/>
      <c r="J148" s="36"/>
      <c r="K148" s="4"/>
      <c r="L148" s="12"/>
      <c r="M148" s="12"/>
      <c r="O148" s="37"/>
      <c r="P148" s="38"/>
    </row>
    <row r="149" ht="15" customHeight="1">
      <c r="G149" s="106"/>
    </row>
    <row r="150" spans="1:8" ht="15" customHeight="1">
      <c r="A150">
        <v>1</v>
      </c>
      <c r="B150" s="15" t="s">
        <v>132</v>
      </c>
      <c r="C150" s="15"/>
      <c r="D150" s="15"/>
      <c r="E150" s="15"/>
      <c r="F150" s="15"/>
      <c r="G150" s="150">
        <f>COUNTIF('打ち込み表'!$AV$6:$BQ$305,A150)</f>
        <v>0</v>
      </c>
      <c r="H150" s="39" t="e">
        <f>G150/$D$17</f>
        <v>#DIV/0!</v>
      </c>
    </row>
    <row r="151" spans="1:8" ht="15" customHeight="1">
      <c r="A151">
        <v>2</v>
      </c>
      <c r="B151" s="15" t="s">
        <v>133</v>
      </c>
      <c r="C151" s="15"/>
      <c r="D151" s="15"/>
      <c r="E151" s="15"/>
      <c r="F151" s="15"/>
      <c r="G151" s="150">
        <f>COUNTIF('打ち込み表'!$AV$6:$BQ$305,A151)</f>
        <v>0</v>
      </c>
      <c r="H151" s="39" t="e">
        <f aca="true" t="shared" si="5" ref="H151:H170">G151/$D$17</f>
        <v>#DIV/0!</v>
      </c>
    </row>
    <row r="152" spans="1:8" ht="15" customHeight="1">
      <c r="A152">
        <v>3</v>
      </c>
      <c r="B152" s="152" t="s">
        <v>134</v>
      </c>
      <c r="C152" s="15"/>
      <c r="D152" s="15"/>
      <c r="E152" s="15"/>
      <c r="F152" s="15"/>
      <c r="G152" s="150">
        <f>COUNTIF('打ち込み表'!$AV$6:$BQ$305,A152)</f>
        <v>0</v>
      </c>
      <c r="H152" s="39" t="e">
        <f t="shared" si="5"/>
        <v>#DIV/0!</v>
      </c>
    </row>
    <row r="153" spans="1:8" ht="15" customHeight="1">
      <c r="A153" s="9">
        <v>4</v>
      </c>
      <c r="B153" s="152" t="s">
        <v>135</v>
      </c>
      <c r="C153" s="15"/>
      <c r="D153" s="15"/>
      <c r="E153" s="15"/>
      <c r="F153" s="15"/>
      <c r="G153" s="150">
        <f>COUNTIF('打ち込み表'!$AV$6:$BQ$305,A153)</f>
        <v>0</v>
      </c>
      <c r="H153" s="39" t="e">
        <f t="shared" si="5"/>
        <v>#DIV/0!</v>
      </c>
    </row>
    <row r="154" spans="1:8" ht="15" customHeight="1">
      <c r="A154">
        <v>5</v>
      </c>
      <c r="B154" s="14" t="s">
        <v>55</v>
      </c>
      <c r="C154" s="15"/>
      <c r="D154" s="15"/>
      <c r="E154" s="15"/>
      <c r="F154" s="15"/>
      <c r="G154" s="150">
        <f>COUNTIF('打ち込み表'!$AV$6:$BQ$305,A154)</f>
        <v>0</v>
      </c>
      <c r="H154" s="39" t="e">
        <f t="shared" si="5"/>
        <v>#DIV/0!</v>
      </c>
    </row>
    <row r="155" spans="1:8" ht="15" customHeight="1">
      <c r="A155">
        <v>6</v>
      </c>
      <c r="B155" s="153" t="s">
        <v>59</v>
      </c>
      <c r="C155" s="15"/>
      <c r="D155" s="15"/>
      <c r="E155" s="15"/>
      <c r="F155" s="15"/>
      <c r="G155" s="150">
        <f>COUNTIF('打ち込み表'!$AV$6:$BQ$305,A155)</f>
        <v>0</v>
      </c>
      <c r="H155" s="39" t="e">
        <f t="shared" si="5"/>
        <v>#DIV/0!</v>
      </c>
    </row>
    <row r="156" spans="1:8" ht="15" customHeight="1">
      <c r="A156">
        <v>7</v>
      </c>
      <c r="B156" s="14" t="s">
        <v>61</v>
      </c>
      <c r="C156" s="15"/>
      <c r="D156" s="15"/>
      <c r="E156" s="15"/>
      <c r="F156" s="15"/>
      <c r="G156" s="150">
        <f>COUNTIF('打ち込み表'!$AV$6:$BQ$305,A156)</f>
        <v>0</v>
      </c>
      <c r="H156" s="39" t="e">
        <f t="shared" si="5"/>
        <v>#DIV/0!</v>
      </c>
    </row>
    <row r="157" spans="1:8" ht="15" customHeight="1">
      <c r="A157">
        <v>8</v>
      </c>
      <c r="B157" s="14" t="s">
        <v>35</v>
      </c>
      <c r="C157" s="15"/>
      <c r="D157" s="15"/>
      <c r="E157" s="15"/>
      <c r="F157" s="15"/>
      <c r="G157" s="150">
        <f>COUNTIF('打ち込み表'!$AV$6:$BQ$305,A157)</f>
        <v>0</v>
      </c>
      <c r="H157" s="39" t="e">
        <f t="shared" si="5"/>
        <v>#DIV/0!</v>
      </c>
    </row>
    <row r="158" spans="1:8" ht="15" customHeight="1">
      <c r="A158">
        <v>9</v>
      </c>
      <c r="B158" s="14" t="s">
        <v>50</v>
      </c>
      <c r="C158" s="15"/>
      <c r="D158" s="15"/>
      <c r="E158" s="15"/>
      <c r="F158" s="15"/>
      <c r="G158" s="150">
        <f>COUNTIF('打ち込み表'!$AV$6:$BQ$305,A158)</f>
        <v>0</v>
      </c>
      <c r="H158" s="39" t="e">
        <f t="shared" si="5"/>
        <v>#DIV/0!</v>
      </c>
    </row>
    <row r="159" spans="1:8" ht="15" customHeight="1">
      <c r="A159">
        <v>10</v>
      </c>
      <c r="B159" s="14" t="s">
        <v>36</v>
      </c>
      <c r="C159" s="15"/>
      <c r="D159" s="15"/>
      <c r="E159" s="15"/>
      <c r="F159" s="15"/>
      <c r="G159" s="150">
        <f>COUNTIF('打ち込み表'!$AV$6:$BQ$305,A159)</f>
        <v>0</v>
      </c>
      <c r="H159" s="39" t="e">
        <f t="shared" si="5"/>
        <v>#DIV/0!</v>
      </c>
    </row>
    <row r="160" spans="1:13" ht="15" customHeight="1">
      <c r="A160">
        <v>11</v>
      </c>
      <c r="B160" s="153" t="s">
        <v>58</v>
      </c>
      <c r="C160" s="14"/>
      <c r="D160" s="14"/>
      <c r="E160" s="14"/>
      <c r="F160" s="14"/>
      <c r="G160" s="150">
        <f>COUNTIF('打ち込み表'!$AV$6:$BQ$305,A160)</f>
        <v>0</v>
      </c>
      <c r="H160" s="39" t="e">
        <f t="shared" si="5"/>
        <v>#DIV/0!</v>
      </c>
      <c r="I160" s="10"/>
      <c r="J160" s="10"/>
      <c r="K160" s="10"/>
      <c r="L160" s="10"/>
      <c r="M160" s="10"/>
    </row>
    <row r="161" spans="1:13" ht="15" customHeight="1">
      <c r="A161">
        <v>12</v>
      </c>
      <c r="B161" s="153" t="s">
        <v>57</v>
      </c>
      <c r="C161" s="154"/>
      <c r="D161" s="154"/>
      <c r="E161" s="154"/>
      <c r="F161" s="154"/>
      <c r="G161" s="150">
        <f>COUNTIF('打ち込み表'!$AV$6:$BQ$305,A161)</f>
        <v>0</v>
      </c>
      <c r="H161" s="39" t="e">
        <f t="shared" si="5"/>
        <v>#DIV/0!</v>
      </c>
      <c r="I161" s="74"/>
      <c r="J161" s="74"/>
      <c r="K161" s="74"/>
      <c r="L161" s="10"/>
      <c r="M161" s="10"/>
    </row>
    <row r="162" spans="1:13" ht="15" customHeight="1">
      <c r="A162">
        <v>13</v>
      </c>
      <c r="B162" s="14" t="s">
        <v>49</v>
      </c>
      <c r="C162" s="154"/>
      <c r="D162" s="154"/>
      <c r="E162" s="154"/>
      <c r="F162" s="154"/>
      <c r="G162" s="150">
        <f>COUNTIF('打ち込み表'!$AV$6:$BQ$305,A162)</f>
        <v>0</v>
      </c>
      <c r="H162" s="39" t="e">
        <f t="shared" si="5"/>
        <v>#DIV/0!</v>
      </c>
      <c r="I162" s="74"/>
      <c r="J162" s="74"/>
      <c r="K162" s="74"/>
      <c r="L162" s="10"/>
      <c r="M162" s="10"/>
    </row>
    <row r="163" spans="1:10" ht="15" customHeight="1">
      <c r="A163">
        <v>14</v>
      </c>
      <c r="B163" s="153" t="s">
        <v>136</v>
      </c>
      <c r="C163" s="154"/>
      <c r="D163" s="154"/>
      <c r="E163" s="154"/>
      <c r="F163" s="154"/>
      <c r="G163" s="150">
        <f>COUNTIF('打ち込み表'!$AV$6:$BQ$305,A163)</f>
        <v>0</v>
      </c>
      <c r="H163" s="39" t="e">
        <f t="shared" si="5"/>
        <v>#DIV/0!</v>
      </c>
      <c r="I163" s="9"/>
      <c r="J163" s="8"/>
    </row>
    <row r="164" spans="1:8" ht="15" customHeight="1">
      <c r="A164">
        <v>15</v>
      </c>
      <c r="B164" s="137" t="s">
        <v>137</v>
      </c>
      <c r="C164" s="154"/>
      <c r="D164" s="154"/>
      <c r="E164" s="154"/>
      <c r="F164" s="154"/>
      <c r="G164" s="150">
        <f>COUNTIF('打ち込み表'!$AV$6:$BQ$305,A164)</f>
        <v>0</v>
      </c>
      <c r="H164" s="39" t="e">
        <f t="shared" si="5"/>
        <v>#DIV/0!</v>
      </c>
    </row>
    <row r="165" spans="1:8" ht="15" customHeight="1">
      <c r="A165">
        <v>16</v>
      </c>
      <c r="B165" s="14" t="s">
        <v>56</v>
      </c>
      <c r="C165" s="154"/>
      <c r="D165" s="154"/>
      <c r="E165" s="154"/>
      <c r="F165" s="154"/>
      <c r="G165" s="150">
        <f>COUNTIF('打ち込み表'!$AV$6:$BQ$305,A165)</f>
        <v>0</v>
      </c>
      <c r="H165" s="39" t="e">
        <f t="shared" si="5"/>
        <v>#DIV/0!</v>
      </c>
    </row>
    <row r="166" spans="1:8" s="98" customFormat="1" ht="15" customHeight="1">
      <c r="A166">
        <v>17</v>
      </c>
      <c r="B166" s="154" t="s">
        <v>60</v>
      </c>
      <c r="C166" s="142"/>
      <c r="D166" s="142"/>
      <c r="E166" s="142"/>
      <c r="F166" s="142"/>
      <c r="G166" s="150">
        <f>COUNTIF('打ち込み表'!$AV$6:$BQ$305,A166)</f>
        <v>0</v>
      </c>
      <c r="H166" s="39" t="e">
        <f t="shared" si="5"/>
        <v>#DIV/0!</v>
      </c>
    </row>
    <row r="167" spans="1:8" s="98" customFormat="1" ht="15" customHeight="1">
      <c r="A167">
        <v>18</v>
      </c>
      <c r="B167" s="154" t="s">
        <v>68</v>
      </c>
      <c r="C167" s="142"/>
      <c r="D167" s="142"/>
      <c r="E167" s="142"/>
      <c r="F167" s="142"/>
      <c r="G167" s="150">
        <f>COUNTIF('打ち込み表'!$AV$6:$BQ$305,A167)</f>
        <v>0</v>
      </c>
      <c r="H167" s="39" t="e">
        <f t="shared" si="5"/>
        <v>#DIV/0!</v>
      </c>
    </row>
    <row r="168" spans="1:8" s="98" customFormat="1" ht="15" customHeight="1">
      <c r="A168">
        <v>19</v>
      </c>
      <c r="B168" s="142" t="s">
        <v>138</v>
      </c>
      <c r="C168" s="142"/>
      <c r="D168" s="142"/>
      <c r="E168" s="142"/>
      <c r="F168" s="142"/>
      <c r="G168" s="150">
        <f>COUNTIF('打ち込み表'!$AV$6:$BQ$305,A168)</f>
        <v>0</v>
      </c>
      <c r="H168" s="39" t="e">
        <f t="shared" si="5"/>
        <v>#DIV/0!</v>
      </c>
    </row>
    <row r="169" spans="1:8" ht="15" customHeight="1">
      <c r="A169">
        <v>20</v>
      </c>
      <c r="B169" s="154" t="s">
        <v>69</v>
      </c>
      <c r="C169" s="142"/>
      <c r="D169" s="15"/>
      <c r="E169" s="142"/>
      <c r="F169" s="15"/>
      <c r="G169" s="150">
        <f>COUNTIF('打ち込み表'!$AV$6:$BQ$305,A169)</f>
        <v>0</v>
      </c>
      <c r="H169" s="39" t="e">
        <f t="shared" si="5"/>
        <v>#DIV/0!</v>
      </c>
    </row>
    <row r="170" spans="1:8" ht="15" customHeight="1">
      <c r="A170">
        <v>21</v>
      </c>
      <c r="B170" s="154" t="s">
        <v>20</v>
      </c>
      <c r="C170" s="15"/>
      <c r="D170" s="15"/>
      <c r="E170" s="15"/>
      <c r="F170" s="15"/>
      <c r="G170" s="150">
        <f>COUNTIF('打ち込み表'!$AV$6:$BQ$305,A170)</f>
        <v>0</v>
      </c>
      <c r="H170" s="39" t="e">
        <f t="shared" si="5"/>
        <v>#DIV/0!</v>
      </c>
    </row>
    <row r="171" spans="1:16" ht="13.5">
      <c r="A171" s="97"/>
      <c r="B171" s="6"/>
      <c r="C171" s="9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3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</sheetData>
  <sheetProtection/>
  <mergeCells count="22">
    <mergeCell ref="B13:C13"/>
    <mergeCell ref="B12:C12"/>
    <mergeCell ref="B11:C11"/>
    <mergeCell ref="B3:C3"/>
    <mergeCell ref="B9:C9"/>
    <mergeCell ref="B8:C8"/>
    <mergeCell ref="B7:C7"/>
    <mergeCell ref="B6:C6"/>
    <mergeCell ref="B5:C5"/>
    <mergeCell ref="B4:C4"/>
    <mergeCell ref="I16:J16"/>
    <mergeCell ref="I17:J17"/>
    <mergeCell ref="B17:C17"/>
    <mergeCell ref="B16:C16"/>
    <mergeCell ref="B15:C15"/>
    <mergeCell ref="B14:C14"/>
    <mergeCell ref="K1:L1"/>
    <mergeCell ref="I11:J11"/>
    <mergeCell ref="I12:J12"/>
    <mergeCell ref="I13:J13"/>
    <mergeCell ref="I14:J14"/>
    <mergeCell ref="I15:J15"/>
  </mergeCells>
  <printOptions horizontalCentered="1"/>
  <pageMargins left="0" right="0" top="0.3937007874015748" bottom="0" header="0" footer="0"/>
  <pageSetup horizontalDpi="600" verticalDpi="600" orientation="portrait" paperSize="9" scale="91" r:id="rId2"/>
  <rowBreaks count="2" manualBreakCount="2">
    <brk id="60" max="15" man="1"/>
    <brk id="12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</dc:creator>
  <cp:keywords/>
  <dc:description/>
  <cp:lastModifiedBy>core-i5</cp:lastModifiedBy>
  <cp:lastPrinted>2020-07-27T05:17:24Z</cp:lastPrinted>
  <dcterms:created xsi:type="dcterms:W3CDTF">2008-07-17T06:22:59Z</dcterms:created>
  <dcterms:modified xsi:type="dcterms:W3CDTF">2020-08-06T07:49:20Z</dcterms:modified>
  <cp:category/>
  <cp:version/>
  <cp:contentType/>
  <cp:contentStatus/>
</cp:coreProperties>
</file>